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7"/>
  <workbookPr codeName="ThisWorkbook"/>
  <mc:AlternateContent xmlns:mc="http://schemas.openxmlformats.org/markup-compatibility/2006">
    <mc:Choice Requires="x15">
      <x15ac:absPath xmlns:x15ac="http://schemas.microsoft.com/office/spreadsheetml/2010/11/ac" url="C:\Users\P1-DAFI-001\Downloads\A INFORMES\INFORMES JULIO\"/>
    </mc:Choice>
  </mc:AlternateContent>
  <xr:revisionPtr revIDLastSave="0" documentId="13_ncr:1_{12BABC3F-2DAB-4748-8AF1-90299D8FB874}" xr6:coauthVersionLast="36" xr6:coauthVersionMax="36" xr10:uidLastSave="{00000000-0000-0000-0000-000000000000}"/>
  <bookViews>
    <workbookView xWindow="0" yWindow="0" windowWidth="20490" windowHeight="7545" xr2:uid="{00000000-000D-0000-FFFF-FFFF00000000}"/>
  </bookViews>
  <sheets>
    <sheet name="Hoja1" sheetId="1" r:id="rId1"/>
  </sheets>
  <calcPr calcId="191029"/>
</workbook>
</file>

<file path=xl/calcChain.xml><?xml version="1.0" encoding="utf-8"?>
<calcChain xmlns="http://schemas.openxmlformats.org/spreadsheetml/2006/main">
  <c r="M19" i="1" l="1"/>
  <c r="M17" i="1"/>
  <c r="M24" i="1" l="1"/>
  <c r="L24" i="1"/>
  <c r="K24" i="1"/>
  <c r="J24" i="1"/>
  <c r="I24" i="1"/>
  <c r="H24" i="1"/>
  <c r="G24" i="1"/>
  <c r="F24" i="1"/>
  <c r="E24" i="1"/>
  <c r="D24" i="1"/>
  <c r="C24" i="1"/>
  <c r="B24" i="1"/>
</calcChain>
</file>

<file path=xl/sharedStrings.xml><?xml version="1.0" encoding="utf-8"?>
<sst xmlns="http://schemas.openxmlformats.org/spreadsheetml/2006/main" count="42" uniqueCount="42">
  <si>
    <t>CONSOLIDADO PQRS (Éste reporte se genera relacionando los tipos de PQRS bajo una fecha establecida según su radicación) INFORME DEL PERIODO 01 DE JULIO AL 31 DE JULIO DE 2025 MUNICIPIO DE ARMENIA, A LA FECHA DE CORTE 2025-08-04
            (Peticiones, Quejas, Reclamos, Sugerencias, Denuncias)</t>
  </si>
  <si>
    <t>DEPENDENCIAS (Según la estructura organizacional de la entidad)</t>
  </si>
  <si>
    <t>TIPOS PQRSD (Cada tipo contiene los diferentes estados de los PQRSD)</t>
  </si>
  <si>
    <t>TOTAL PQRSD que ingresaron a su dependencia</t>
  </si>
  <si>
    <t>TOTAL DE PQRSD VENCIDOS (TV)</t>
  </si>
  <si>
    <r>
      <t>TOTAL PQRSD FINALIZADOS (</t>
    </r>
    <r>
      <rPr>
        <b/>
        <sz val="9"/>
        <color rgb="FF000000"/>
        <rFont val="Arial"/>
        <family val="2"/>
      </rPr>
      <t>TF =</t>
    </r>
    <r>
      <rPr>
        <sz val="9"/>
        <color rgb="FF000000"/>
        <rFont val="Arial"/>
        <family val="2"/>
      </rPr>
      <t xml:space="preserve"> Es la sumatoria de Finalizados a tiempo, justificados y vencidos)</t>
    </r>
  </si>
  <si>
    <r>
      <t xml:space="preserve">Indicador de cumplimiento </t>
    </r>
    <r>
      <rPr>
        <b/>
        <sz val="9"/>
        <color rgb="FF000000"/>
        <rFont val="Arial"/>
        <family val="2"/>
      </rPr>
      <t>(TFA / (TV+TF)) * 100 =</t>
    </r>
  </si>
  <si>
    <t>Petición</t>
  </si>
  <si>
    <t>Quejas</t>
  </si>
  <si>
    <t>Reclamo</t>
  </si>
  <si>
    <t>Sugerencia</t>
  </si>
  <si>
    <t>Denuncia</t>
  </si>
  <si>
    <t>Otros</t>
  </si>
  <si>
    <t>Finalizados A tiempo (TFA)</t>
  </si>
  <si>
    <t>Finalizados (Justificados)</t>
  </si>
  <si>
    <t>Finalizados (Vencidos)</t>
  </si>
  <si>
    <t>Departamento Administrativo de Planeación</t>
  </si>
  <si>
    <t>Secretaría de Hacienda</t>
  </si>
  <si>
    <t>Departamento Administrativo de Fortalecimiento Institucional</t>
  </si>
  <si>
    <t>Departamento Administrativo Jurídico</t>
  </si>
  <si>
    <t>Departamento Administrativo de Bienes y Suministros</t>
  </si>
  <si>
    <t>Departamento Administrativo de Control Interno</t>
  </si>
  <si>
    <t>Secretaría de Gobierno y Convivencia</t>
  </si>
  <si>
    <t>Secretaría de Desarrollo Social</t>
  </si>
  <si>
    <t>Secretaría de Desarrollo Económico y Competitividad</t>
  </si>
  <si>
    <t>Secretaría de Infraestructura</t>
  </si>
  <si>
    <t>Comunicaciones</t>
  </si>
  <si>
    <t>Secretaría de Salud</t>
  </si>
  <si>
    <t>Despacho Alcalde(sa)</t>
  </si>
  <si>
    <t>Secretaría de Educación</t>
  </si>
  <si>
    <t>Secretaría de Tecnologías y las Comunicaciones - TIC</t>
  </si>
  <si>
    <t>Secretaría de Tránsito y Transporte de Armenia</t>
  </si>
  <si>
    <t>Departamento Administrativo de Control Interno Disciplinario</t>
  </si>
  <si>
    <t>Mas Familias en Accion</t>
  </si>
  <si>
    <r>
      <t>Finalizados Justificados:</t>
    </r>
    <r>
      <rPr>
        <sz val="9"/>
        <color rgb="FF000000"/>
        <rFont val="Arial"/>
        <family val="2"/>
      </rPr>
      <t xml:space="preserve"> Los PQRSD justificados, corresponden a aquellos que se finalizan después de su fecha de vencimiento y tuvieron una finalización válida físicamente, así las cosas, cada dependencia puede justificar sus PQRSD finalizados vencidos enviando un oficio al SAC solicitando dicha actividad. Se debe tener en cuenta que los PQRSD Finalizados Justificados no cuentan a favor de la dependencia y reducen el indicador de cumplimiento para la misma</t>
    </r>
  </si>
  <si>
    <r>
      <t>Indicador de cumplimiento a nivel entidad:</t>
    </r>
    <r>
      <rPr>
        <sz val="9"/>
        <color rgb="FF000000"/>
        <rFont val="Arial"/>
        <family val="2"/>
      </rPr>
      <t xml:space="preserve"> Opera con la fórmula ya mencionada y utilizando los totales de las columnas: Total Finalizados a Tiempo (TFA), Total Vencidos (TV) y Total Finalizados (TF: finalizados a tiempo + finalizados justificados + finalizados vencidos)</t>
    </r>
  </si>
  <si>
    <t>TV+TF = Cantidad de PQRSD que cumplieron los términos legales respecto a su tiempo (TOTAL PQRSD VENCIDOS + TOTAL PQRSD FINALIZADOS)</t>
  </si>
  <si>
    <t>TFA = Cantidad de PQRSD resueltos en los términos legales respecto al tiempo (Finalizados A Tiempo)</t>
  </si>
  <si>
    <t>Indicador de cumplimiento</t>
  </si>
  <si>
    <r>
      <t>CONSOLIDADO PQRSD:</t>
    </r>
    <r>
      <rPr>
        <sz val="9"/>
        <color rgb="FF000000"/>
        <rFont val="Arial"/>
        <family val="2"/>
      </rPr>
      <t xml:space="preserve"> El reporte se genera relacionando los tipos de PQRSD bajo una fecha establecida según su radicación.</t>
    </r>
  </si>
  <si>
    <t>OBSERVACIONES</t>
  </si>
  <si>
    <t>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</si>
</sst>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rgb="FF000000"/>
      <name val="Calibri"/>
      <scheme val="minor"/>
    </font>
    <font>
      <sz val="9"/>
      <color rgb="FF000000"/>
      <name val="Arial"/>
      <family val="2"/>
    </font>
    <font>
      <sz val="9"/>
      <color rgb="FFFF0000"/>
      <name val="Arial"/>
      <family val="2"/>
    </font>
    <font>
      <b/>
      <sz val="9"/>
      <color rgb="FF000000"/>
      <name val="Arial"/>
      <family val="2"/>
    </font>
  </fonts>
  <fills count="3">
    <fill>
      <patternFill patternType="none"/>
    </fill>
    <fill>
      <patternFill patternType="gray125"/>
    </fill>
    <fill>
      <patternFill patternType="solid">
        <fgColor rgb="FFA9A9A9"/>
        <bgColor rgb="FFFFFFFF"/>
      </patternFill>
    </fill>
  </fills>
  <borders count="8">
    <border>
      <left/>
      <right/>
      <top/>
      <bottom/>
      <diagonal/>
    </border>
    <border>
      <left style="medium">
        <color rgb="FFC9C9C9"/>
      </left>
      <right/>
      <top style="medium">
        <color rgb="FFC9C9C9"/>
      </top>
      <bottom style="medium">
        <color rgb="FFC9C9C9"/>
      </bottom>
      <diagonal/>
    </border>
    <border>
      <left/>
      <right style="medium">
        <color rgb="FFC9C9C9"/>
      </right>
      <top style="medium">
        <color rgb="FFC9C9C9"/>
      </top>
      <bottom style="medium">
        <color rgb="FFC9C9C9"/>
      </bottom>
      <diagonal/>
    </border>
    <border>
      <left style="medium">
        <color rgb="FFC9C9C9"/>
      </left>
      <right style="medium">
        <color rgb="FFC9C9C9"/>
      </right>
      <top style="medium">
        <color rgb="FFC9C9C9"/>
      </top>
      <bottom style="medium">
        <color rgb="FFC9C9C9"/>
      </bottom>
      <diagonal/>
    </border>
    <border>
      <left/>
      <right/>
      <top style="medium">
        <color rgb="FFC9C9C9"/>
      </top>
      <bottom style="medium">
        <color rgb="FFC9C9C9"/>
      </bottom>
      <diagonal/>
    </border>
    <border>
      <left style="medium">
        <color rgb="FFC9C9C9"/>
      </left>
      <right style="medium">
        <color rgb="FFC9C9C9"/>
      </right>
      <top style="medium">
        <color rgb="FFC9C9C9"/>
      </top>
      <bottom/>
      <diagonal/>
    </border>
    <border>
      <left style="medium">
        <color rgb="FFC9C9C9"/>
      </left>
      <right style="medium">
        <color rgb="FFC9C9C9"/>
      </right>
      <top/>
      <bottom style="medium">
        <color rgb="FFC9C9C9"/>
      </bottom>
      <diagonal/>
    </border>
    <border>
      <left style="medium">
        <color rgb="FFC9C9C9"/>
      </left>
      <right style="medium">
        <color rgb="FFC9C9C9"/>
      </right>
      <top/>
      <bottom/>
      <diagonal/>
    </border>
  </borders>
  <cellStyleXfs count="1">
    <xf numFmtId="0" fontId="0" fillId="0" borderId="0"/>
  </cellStyleXfs>
  <cellXfs count="35">
    <xf numFmtId="0" fontId="0" fillId="0" borderId="0" xfId="0"/>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2" borderId="3"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1" fillId="0" borderId="3" xfId="0" applyFont="1" applyBorder="1" applyAlignment="1">
      <alignment horizontal="left" vertical="center" wrapText="1"/>
    </xf>
    <xf numFmtId="0" fontId="1" fillId="0" borderId="3" xfId="0" applyFont="1" applyBorder="1" applyAlignment="1">
      <alignment horizontal="center" vertical="center" wrapText="1"/>
    </xf>
    <xf numFmtId="0" fontId="2" fillId="0" borderId="3" xfId="0" applyFont="1" applyBorder="1" applyAlignment="1">
      <alignment horizontal="center" vertical="center" wrapText="1"/>
    </xf>
    <xf numFmtId="9" fontId="1" fillId="0" borderId="3" xfId="0" applyNumberFormat="1" applyFont="1" applyBorder="1" applyAlignment="1">
      <alignment horizontal="center" vertical="center" wrapText="1"/>
    </xf>
    <xf numFmtId="9" fontId="1" fillId="2" borderId="3" xfId="0" applyNumberFormat="1"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0" borderId="1" xfId="0" applyFont="1" applyBorder="1" applyAlignment="1">
      <alignment horizontal="left" wrapText="1"/>
    </xf>
    <xf numFmtId="0" fontId="1" fillId="0" borderId="4" xfId="0" applyFont="1" applyBorder="1" applyAlignment="1">
      <alignment horizontal="left" wrapText="1"/>
    </xf>
    <xf numFmtId="0" fontId="1" fillId="0" borderId="2" xfId="0" applyFont="1" applyBorder="1" applyAlignment="1">
      <alignment horizontal="left" wrapText="1"/>
    </xf>
    <xf numFmtId="0" fontId="3" fillId="0" borderId="5" xfId="0" applyFont="1" applyBorder="1" applyAlignment="1">
      <alignment horizontal="center" vertical="center" wrapText="1"/>
    </xf>
    <xf numFmtId="0" fontId="3" fillId="0" borderId="7" xfId="0" applyFont="1" applyBorder="1" applyAlignment="1">
      <alignment horizontal="center" vertical="center" wrapText="1"/>
    </xf>
    <xf numFmtId="0" fontId="3" fillId="0" borderId="6" xfId="0" applyFont="1" applyBorder="1" applyAlignment="1">
      <alignment horizontal="center" vertical="center" wrapText="1"/>
    </xf>
    <xf numFmtId="0" fontId="3" fillId="0" borderId="1" xfId="0" applyFont="1" applyBorder="1" applyAlignment="1">
      <alignment horizontal="left" wrapText="1"/>
    </xf>
    <xf numFmtId="0" fontId="3" fillId="0" borderId="4" xfId="0" applyFont="1" applyBorder="1" applyAlignment="1">
      <alignment horizontal="left" wrapText="1"/>
    </xf>
    <xf numFmtId="0" fontId="3" fillId="0" borderId="2" xfId="0" applyFont="1" applyBorder="1" applyAlignment="1">
      <alignment horizontal="left" wrapText="1"/>
    </xf>
    <xf numFmtId="0" fontId="3" fillId="0" borderId="5" xfId="0" applyFont="1" applyBorder="1" applyAlignment="1">
      <alignment horizontal="left" wrapText="1"/>
    </xf>
    <xf numFmtId="0" fontId="3" fillId="0" borderId="6" xfId="0" applyFont="1" applyBorder="1" applyAlignment="1">
      <alignment horizontal="left" wrapText="1"/>
    </xf>
    <xf numFmtId="0" fontId="0" fillId="0" borderId="0" xfId="0"/>
    <xf numFmtId="0" fontId="3" fillId="2" borderId="1" xfId="0" applyFont="1" applyFill="1" applyBorder="1" applyAlignment="1">
      <alignment horizontal="center" vertical="center" wrapText="1"/>
    </xf>
    <xf numFmtId="0" fontId="3" fillId="0" borderId="1" xfId="0" applyFont="1" applyBorder="1" applyAlignment="1">
      <alignment wrapText="1"/>
    </xf>
    <xf numFmtId="0" fontId="3" fillId="0" borderId="4" xfId="0" applyFont="1" applyBorder="1" applyAlignment="1">
      <alignment wrapText="1"/>
    </xf>
    <xf numFmtId="0" fontId="3" fillId="0" borderId="4" xfId="0" applyFont="1" applyBorder="1" applyAlignment="1">
      <alignment horizontal="center" vertical="center" wrapText="1"/>
    </xf>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2" xfId="0" applyFont="1" applyFill="1" applyBorder="1" applyAlignment="1">
      <alignment horizontal="center" vertical="center" wrapText="1"/>
    </xf>
  </cellXfs>
  <cellStyles count="1">
    <cellStyle name="Normal" xfId="0" builtinId="0"/>
  </cellStyles>
  <dxfs count="1">
    <dxf>
      <numFmt numFmtId="1" formatCode="0"/>
      <fill>
        <patternFill patternType="solid"/>
      </fill>
    </dxf>
  </dxfs>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857250</xdr:colOff>
      <xdr:row>0</xdr:row>
      <xdr:rowOff>95250</xdr:rowOff>
    </xdr:from>
    <xdr:ext cx="1009650" cy="666750"/>
    <xdr:pic>
      <xdr:nvPicPr>
        <xdr:cNvPr id="2" name="Imagen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30"/>
  <sheetViews>
    <sheetView tabSelected="1" zoomScale="70" zoomScaleNormal="70" workbookViewId="0">
      <selection activeCell="A8" sqref="A8"/>
    </sheetView>
  </sheetViews>
  <sheetFormatPr baseColWidth="10" defaultColWidth="9.140625" defaultRowHeight="15" x14ac:dyDescent="0.25"/>
  <cols>
    <col min="1" max="1" width="67.42578125" customWidth="1"/>
    <col min="2" max="2" width="13.28515625" customWidth="1"/>
    <col min="8" max="8" width="12.7109375" customWidth="1"/>
    <col min="9" max="9" width="12.28515625" customWidth="1"/>
    <col min="10" max="10" width="16.7109375" customWidth="1"/>
    <col min="11" max="11" width="17.140625" customWidth="1"/>
    <col min="12" max="12" width="16.28515625" customWidth="1"/>
    <col min="13" max="13" width="16" customWidth="1"/>
  </cols>
  <sheetData>
    <row r="1" spans="1:13" ht="66" customHeight="1" x14ac:dyDescent="0.25">
      <c r="A1" s="1"/>
      <c r="B1" s="27" t="s">
        <v>0</v>
      </c>
      <c r="C1" s="27"/>
      <c r="D1" s="27"/>
      <c r="E1" s="27"/>
      <c r="F1" s="27"/>
      <c r="G1" s="27"/>
      <c r="H1" s="27"/>
      <c r="I1" s="27"/>
      <c r="J1" s="27"/>
      <c r="K1" s="27"/>
      <c r="L1" s="27"/>
      <c r="M1" s="2"/>
    </row>
    <row r="2" spans="1:13" ht="29.25" customHeight="1" x14ac:dyDescent="0.25">
      <c r="A2" s="28" t="s">
        <v>1</v>
      </c>
      <c r="B2" s="24" t="s">
        <v>2</v>
      </c>
      <c r="C2" s="24"/>
      <c r="D2" s="24"/>
      <c r="E2" s="24"/>
      <c r="F2" s="24"/>
      <c r="G2" s="24"/>
      <c r="H2" s="10" t="s">
        <v>3</v>
      </c>
      <c r="I2" s="30" t="s">
        <v>4</v>
      </c>
      <c r="J2" s="32" t="s">
        <v>5</v>
      </c>
      <c r="K2" s="33"/>
      <c r="L2" s="34"/>
      <c r="M2" s="10" t="s">
        <v>6</v>
      </c>
    </row>
    <row r="3" spans="1:13" ht="24.75" customHeight="1" x14ac:dyDescent="0.25">
      <c r="A3" s="29"/>
      <c r="B3" s="3" t="s">
        <v>7</v>
      </c>
      <c r="C3" s="3" t="s">
        <v>8</v>
      </c>
      <c r="D3" s="3" t="s">
        <v>9</v>
      </c>
      <c r="E3" s="3" t="s">
        <v>10</v>
      </c>
      <c r="F3" s="3" t="s">
        <v>11</v>
      </c>
      <c r="G3" s="3" t="s">
        <v>12</v>
      </c>
      <c r="H3" s="11"/>
      <c r="I3" s="31"/>
      <c r="J3" s="3" t="s">
        <v>13</v>
      </c>
      <c r="K3" s="3" t="s">
        <v>14</v>
      </c>
      <c r="L3" s="4" t="s">
        <v>15</v>
      </c>
      <c r="M3" s="11"/>
    </row>
    <row r="4" spans="1:13" ht="15.75" customHeight="1" x14ac:dyDescent="0.25">
      <c r="A4" s="5" t="s">
        <v>16</v>
      </c>
      <c r="B4" s="6">
        <v>628</v>
      </c>
      <c r="C4" s="6">
        <v>10</v>
      </c>
      <c r="D4" s="6">
        <v>1</v>
      </c>
      <c r="E4" s="6">
        <v>0</v>
      </c>
      <c r="F4" s="6">
        <v>38</v>
      </c>
      <c r="G4" s="6">
        <v>0</v>
      </c>
      <c r="H4" s="6">
        <v>677</v>
      </c>
      <c r="I4" s="7">
        <v>39</v>
      </c>
      <c r="J4" s="6">
        <v>332</v>
      </c>
      <c r="K4" s="6">
        <v>0</v>
      </c>
      <c r="L4" s="7">
        <v>20</v>
      </c>
      <c r="M4" s="8">
        <v>0.84910485933503999</v>
      </c>
    </row>
    <row r="5" spans="1:13" ht="15.75" customHeight="1" x14ac:dyDescent="0.25">
      <c r="A5" s="5" t="s">
        <v>17</v>
      </c>
      <c r="B5" s="6">
        <v>2225</v>
      </c>
      <c r="C5" s="6">
        <v>3</v>
      </c>
      <c r="D5" s="6">
        <v>9</v>
      </c>
      <c r="E5" s="6">
        <v>0</v>
      </c>
      <c r="F5" s="6">
        <v>1</v>
      </c>
      <c r="G5" s="6">
        <v>6</v>
      </c>
      <c r="H5" s="6">
        <v>2244</v>
      </c>
      <c r="I5" s="7">
        <v>0</v>
      </c>
      <c r="J5" s="6">
        <v>1238</v>
      </c>
      <c r="K5" s="6">
        <v>0</v>
      </c>
      <c r="L5" s="7">
        <v>0</v>
      </c>
      <c r="M5" s="8">
        <v>1</v>
      </c>
    </row>
    <row r="6" spans="1:13" ht="15.75" customHeight="1" x14ac:dyDescent="0.25">
      <c r="A6" s="5" t="s">
        <v>18</v>
      </c>
      <c r="B6" s="6">
        <v>96</v>
      </c>
      <c r="C6" s="6">
        <v>4</v>
      </c>
      <c r="D6" s="6">
        <v>5</v>
      </c>
      <c r="E6" s="6">
        <v>1</v>
      </c>
      <c r="F6" s="6">
        <v>1</v>
      </c>
      <c r="G6" s="6">
        <v>1</v>
      </c>
      <c r="H6" s="6">
        <v>108</v>
      </c>
      <c r="I6" s="7">
        <v>1</v>
      </c>
      <c r="J6" s="6">
        <v>88</v>
      </c>
      <c r="K6" s="6">
        <v>0</v>
      </c>
      <c r="L6" s="7">
        <v>1</v>
      </c>
      <c r="M6" s="8">
        <v>0.97777777777777997</v>
      </c>
    </row>
    <row r="7" spans="1:13" ht="15.75" customHeight="1" x14ac:dyDescent="0.25">
      <c r="A7" s="5" t="s">
        <v>19</v>
      </c>
      <c r="B7" s="6">
        <v>57</v>
      </c>
      <c r="C7" s="6">
        <v>1</v>
      </c>
      <c r="D7" s="6">
        <v>0</v>
      </c>
      <c r="E7" s="6">
        <v>0</v>
      </c>
      <c r="F7" s="6">
        <v>0</v>
      </c>
      <c r="G7" s="6">
        <v>0</v>
      </c>
      <c r="H7" s="6">
        <v>58</v>
      </c>
      <c r="I7" s="7">
        <v>1</v>
      </c>
      <c r="J7" s="6">
        <v>32</v>
      </c>
      <c r="K7" s="6">
        <v>0</v>
      </c>
      <c r="L7" s="7">
        <v>1</v>
      </c>
      <c r="M7" s="8">
        <v>0.94117647058824006</v>
      </c>
    </row>
    <row r="8" spans="1:13" ht="15.75" customHeight="1" x14ac:dyDescent="0.25">
      <c r="A8" s="5" t="s">
        <v>20</v>
      </c>
      <c r="B8" s="6">
        <v>125</v>
      </c>
      <c r="C8" s="6">
        <v>0</v>
      </c>
      <c r="D8" s="6">
        <v>0</v>
      </c>
      <c r="E8" s="6">
        <v>0</v>
      </c>
      <c r="F8" s="6">
        <v>0</v>
      </c>
      <c r="G8" s="6">
        <v>2</v>
      </c>
      <c r="H8" s="6">
        <v>127</v>
      </c>
      <c r="I8" s="7">
        <v>0</v>
      </c>
      <c r="J8" s="6">
        <v>55</v>
      </c>
      <c r="K8" s="6">
        <v>0</v>
      </c>
      <c r="L8" s="7">
        <v>0</v>
      </c>
      <c r="M8" s="8">
        <v>1</v>
      </c>
    </row>
    <row r="9" spans="1:13" ht="15.75" customHeight="1" x14ac:dyDescent="0.25">
      <c r="A9" s="5" t="s">
        <v>21</v>
      </c>
      <c r="B9" s="6">
        <v>0</v>
      </c>
      <c r="C9" s="6">
        <v>0</v>
      </c>
      <c r="D9" s="6">
        <v>0</v>
      </c>
      <c r="E9" s="6">
        <v>0</v>
      </c>
      <c r="F9" s="6">
        <v>0</v>
      </c>
      <c r="G9" s="6">
        <v>0</v>
      </c>
      <c r="H9" s="6">
        <v>0</v>
      </c>
      <c r="I9" s="7">
        <v>0</v>
      </c>
      <c r="J9" s="6">
        <v>0</v>
      </c>
      <c r="K9" s="6">
        <v>0</v>
      </c>
      <c r="L9" s="7">
        <v>0</v>
      </c>
      <c r="M9" s="8">
        <v>0</v>
      </c>
    </row>
    <row r="10" spans="1:13" ht="15.75" customHeight="1" x14ac:dyDescent="0.25">
      <c r="A10" s="5" t="s">
        <v>22</v>
      </c>
      <c r="B10" s="6">
        <v>447</v>
      </c>
      <c r="C10" s="6">
        <v>11</v>
      </c>
      <c r="D10" s="6">
        <v>0</v>
      </c>
      <c r="E10" s="6">
        <v>0</v>
      </c>
      <c r="F10" s="6">
        <v>32</v>
      </c>
      <c r="G10" s="6">
        <v>0</v>
      </c>
      <c r="H10" s="6">
        <v>490</v>
      </c>
      <c r="I10" s="7">
        <v>4</v>
      </c>
      <c r="J10" s="6">
        <v>353</v>
      </c>
      <c r="K10" s="6">
        <v>0</v>
      </c>
      <c r="L10" s="7">
        <v>4</v>
      </c>
      <c r="M10" s="8">
        <v>0.97783933518006005</v>
      </c>
    </row>
    <row r="11" spans="1:13" ht="15.75" customHeight="1" x14ac:dyDescent="0.25">
      <c r="A11" s="5" t="s">
        <v>23</v>
      </c>
      <c r="B11" s="6">
        <v>142</v>
      </c>
      <c r="C11" s="6">
        <v>1</v>
      </c>
      <c r="D11" s="6">
        <v>0</v>
      </c>
      <c r="E11" s="6">
        <v>0</v>
      </c>
      <c r="F11" s="6">
        <v>1</v>
      </c>
      <c r="G11" s="6">
        <v>0</v>
      </c>
      <c r="H11" s="6">
        <v>144</v>
      </c>
      <c r="I11" s="7">
        <v>0</v>
      </c>
      <c r="J11" s="6">
        <v>94</v>
      </c>
      <c r="K11" s="6">
        <v>0</v>
      </c>
      <c r="L11" s="7">
        <v>0</v>
      </c>
      <c r="M11" s="8">
        <v>1</v>
      </c>
    </row>
    <row r="12" spans="1:13" ht="15.75" customHeight="1" x14ac:dyDescent="0.25">
      <c r="A12" s="5" t="s">
        <v>24</v>
      </c>
      <c r="B12" s="6">
        <v>12</v>
      </c>
      <c r="C12" s="6">
        <v>0</v>
      </c>
      <c r="D12" s="6">
        <v>0</v>
      </c>
      <c r="E12" s="6">
        <v>0</v>
      </c>
      <c r="F12" s="6">
        <v>1</v>
      </c>
      <c r="G12" s="6">
        <v>0</v>
      </c>
      <c r="H12" s="6">
        <v>13</v>
      </c>
      <c r="I12" s="7">
        <v>0</v>
      </c>
      <c r="J12" s="6">
        <v>10</v>
      </c>
      <c r="K12" s="6">
        <v>0</v>
      </c>
      <c r="L12" s="7">
        <v>0</v>
      </c>
      <c r="M12" s="8">
        <v>1</v>
      </c>
    </row>
    <row r="13" spans="1:13" ht="15.75" customHeight="1" x14ac:dyDescent="0.25">
      <c r="A13" s="5" t="s">
        <v>25</v>
      </c>
      <c r="B13" s="6">
        <v>104</v>
      </c>
      <c r="C13" s="6">
        <v>0</v>
      </c>
      <c r="D13" s="6">
        <v>1</v>
      </c>
      <c r="E13" s="6">
        <v>0</v>
      </c>
      <c r="F13" s="6">
        <v>1</v>
      </c>
      <c r="G13" s="6">
        <v>0</v>
      </c>
      <c r="H13" s="6">
        <v>106</v>
      </c>
      <c r="I13" s="7">
        <v>0</v>
      </c>
      <c r="J13" s="6">
        <v>56</v>
      </c>
      <c r="K13" s="6">
        <v>0</v>
      </c>
      <c r="L13" s="7">
        <v>0</v>
      </c>
      <c r="M13" s="8">
        <v>1</v>
      </c>
    </row>
    <row r="14" spans="1:13" ht="15.75" customHeight="1" x14ac:dyDescent="0.25">
      <c r="A14" s="5" t="s">
        <v>26</v>
      </c>
      <c r="B14" s="6">
        <v>2</v>
      </c>
      <c r="C14" s="6">
        <v>0</v>
      </c>
      <c r="D14" s="6">
        <v>0</v>
      </c>
      <c r="E14" s="6">
        <v>0</v>
      </c>
      <c r="F14" s="6">
        <v>0</v>
      </c>
      <c r="G14" s="6">
        <v>0</v>
      </c>
      <c r="H14" s="6">
        <v>2</v>
      </c>
      <c r="I14" s="7">
        <v>0</v>
      </c>
      <c r="J14" s="6">
        <v>2</v>
      </c>
      <c r="K14" s="6">
        <v>0</v>
      </c>
      <c r="L14" s="7">
        <v>0</v>
      </c>
      <c r="M14" s="8">
        <v>1</v>
      </c>
    </row>
    <row r="15" spans="1:13" ht="15.75" customHeight="1" x14ac:dyDescent="0.25">
      <c r="A15" s="5" t="s">
        <v>27</v>
      </c>
      <c r="B15" s="6">
        <v>216</v>
      </c>
      <c r="C15" s="6">
        <v>5</v>
      </c>
      <c r="D15" s="6">
        <v>0</v>
      </c>
      <c r="E15" s="6">
        <v>0</v>
      </c>
      <c r="F15" s="6">
        <v>6</v>
      </c>
      <c r="G15" s="6">
        <v>3</v>
      </c>
      <c r="H15" s="6">
        <v>230</v>
      </c>
      <c r="I15" s="7">
        <v>3</v>
      </c>
      <c r="J15" s="6">
        <v>160</v>
      </c>
      <c r="K15" s="6">
        <v>0</v>
      </c>
      <c r="L15" s="7">
        <v>3</v>
      </c>
      <c r="M15" s="8">
        <v>0.96385542168674998</v>
      </c>
    </row>
    <row r="16" spans="1:13" ht="15.75" customHeight="1" thickBot="1" x14ac:dyDescent="0.3">
      <c r="A16" s="5" t="s">
        <v>28</v>
      </c>
      <c r="B16" s="6">
        <v>10</v>
      </c>
      <c r="C16" s="6">
        <v>0</v>
      </c>
      <c r="D16" s="6">
        <v>1</v>
      </c>
      <c r="E16" s="6">
        <v>0</v>
      </c>
      <c r="F16" s="6">
        <v>0</v>
      </c>
      <c r="G16" s="6">
        <v>1</v>
      </c>
      <c r="H16" s="6">
        <v>12</v>
      </c>
      <c r="I16" s="7">
        <v>0</v>
      </c>
      <c r="J16" s="6">
        <v>10</v>
      </c>
      <c r="K16" s="6">
        <v>0</v>
      </c>
      <c r="L16" s="7">
        <v>0</v>
      </c>
      <c r="M16" s="8">
        <v>1</v>
      </c>
    </row>
    <row r="17" spans="1:13" ht="15.75" customHeight="1" thickBot="1" x14ac:dyDescent="0.3">
      <c r="A17" s="5" t="s">
        <v>29</v>
      </c>
      <c r="B17" s="6">
        <v>2296</v>
      </c>
      <c r="C17" s="6">
        <v>8</v>
      </c>
      <c r="D17" s="6">
        <v>3</v>
      </c>
      <c r="E17" s="6">
        <v>4</v>
      </c>
      <c r="F17" s="6">
        <v>2</v>
      </c>
      <c r="G17" s="6">
        <v>685</v>
      </c>
      <c r="H17" s="6">
        <v>2998</v>
      </c>
      <c r="I17" s="7">
        <v>0</v>
      </c>
      <c r="J17" s="6">
        <v>2756</v>
      </c>
      <c r="K17" s="6">
        <v>0</v>
      </c>
      <c r="L17" s="7">
        <v>1</v>
      </c>
      <c r="M17" s="8">
        <f>+(J17)/(I17+J17+K17+L17)</f>
        <v>0.99963728690605735</v>
      </c>
    </row>
    <row r="18" spans="1:13" ht="15.75" customHeight="1" thickBot="1" x14ac:dyDescent="0.3">
      <c r="A18" s="5" t="s">
        <v>30</v>
      </c>
      <c r="B18" s="6">
        <v>4</v>
      </c>
      <c r="C18" s="6">
        <v>0</v>
      </c>
      <c r="D18" s="6">
        <v>0</v>
      </c>
      <c r="E18" s="6">
        <v>0</v>
      </c>
      <c r="F18" s="6">
        <v>0</v>
      </c>
      <c r="G18" s="6">
        <v>0</v>
      </c>
      <c r="H18" s="6">
        <v>4</v>
      </c>
      <c r="I18" s="7">
        <v>0</v>
      </c>
      <c r="J18" s="6">
        <v>4</v>
      </c>
      <c r="K18" s="6">
        <v>0</v>
      </c>
      <c r="L18" s="7">
        <v>0</v>
      </c>
      <c r="M18" s="8">
        <v>1</v>
      </c>
    </row>
    <row r="19" spans="1:13" ht="15.75" customHeight="1" thickBot="1" x14ac:dyDescent="0.3">
      <c r="A19" s="5" t="s">
        <v>31</v>
      </c>
      <c r="B19" s="6">
        <v>1410</v>
      </c>
      <c r="C19" s="6">
        <v>8</v>
      </c>
      <c r="D19" s="6">
        <v>0</v>
      </c>
      <c r="E19" s="6">
        <v>0</v>
      </c>
      <c r="F19" s="6">
        <v>0</v>
      </c>
      <c r="G19" s="6">
        <v>8</v>
      </c>
      <c r="H19" s="6">
        <v>1426</v>
      </c>
      <c r="I19" s="7">
        <v>0</v>
      </c>
      <c r="J19" s="6">
        <v>777</v>
      </c>
      <c r="K19" s="6">
        <v>0</v>
      </c>
      <c r="L19" s="7">
        <v>0</v>
      </c>
      <c r="M19" s="8">
        <f>+(J17)/(I17+J17+K17+L17)</f>
        <v>0.99963728690605735</v>
      </c>
    </row>
    <row r="20" spans="1:13" ht="15.75" customHeight="1" thickBot="1" x14ac:dyDescent="0.3">
      <c r="A20" s="5" t="s">
        <v>32</v>
      </c>
      <c r="B20" s="6">
        <v>1</v>
      </c>
      <c r="C20" s="6">
        <v>1</v>
      </c>
      <c r="D20" s="6">
        <v>0</v>
      </c>
      <c r="E20" s="6">
        <v>0</v>
      </c>
      <c r="F20" s="6">
        <v>0</v>
      </c>
      <c r="G20" s="6">
        <v>1</v>
      </c>
      <c r="H20" s="6">
        <v>3</v>
      </c>
      <c r="I20" s="7">
        <v>0</v>
      </c>
      <c r="J20" s="6">
        <v>1</v>
      </c>
      <c r="K20" s="6">
        <v>0</v>
      </c>
      <c r="L20" s="7">
        <v>0</v>
      </c>
      <c r="M20" s="8">
        <v>1</v>
      </c>
    </row>
    <row r="21" spans="1:13" ht="15.75" customHeight="1" x14ac:dyDescent="0.25">
      <c r="A21" s="5" t="s">
        <v>33</v>
      </c>
      <c r="B21" s="6">
        <v>0</v>
      </c>
      <c r="C21" s="6">
        <v>0</v>
      </c>
      <c r="D21" s="6">
        <v>0</v>
      </c>
      <c r="E21" s="6">
        <v>0</v>
      </c>
      <c r="F21" s="6">
        <v>0</v>
      </c>
      <c r="G21" s="6">
        <v>0</v>
      </c>
      <c r="H21" s="6">
        <v>0</v>
      </c>
      <c r="I21" s="7">
        <v>0</v>
      </c>
      <c r="J21" s="6">
        <v>0</v>
      </c>
      <c r="K21" s="6">
        <v>0</v>
      </c>
      <c r="L21" s="7">
        <v>0</v>
      </c>
      <c r="M21" s="8">
        <v>0</v>
      </c>
    </row>
    <row r="22" spans="1:13" ht="15.75" customHeight="1" x14ac:dyDescent="0.25">
      <c r="A22" s="5"/>
      <c r="B22" s="6"/>
      <c r="C22" s="6"/>
      <c r="D22" s="6"/>
      <c r="E22" s="6"/>
      <c r="F22" s="6"/>
      <c r="G22" s="6"/>
      <c r="H22" s="6"/>
      <c r="I22" s="7"/>
      <c r="J22" s="6"/>
      <c r="K22" s="6"/>
      <c r="L22" s="7"/>
      <c r="M22" s="8"/>
    </row>
    <row r="23" spans="1:13" ht="15.75" customHeight="1" x14ac:dyDescent="0.25">
      <c r="A23" s="5"/>
      <c r="B23" s="6"/>
      <c r="C23" s="6"/>
      <c r="D23" s="6"/>
      <c r="E23" s="6"/>
      <c r="F23" s="6"/>
      <c r="G23" s="6"/>
      <c r="H23" s="6"/>
      <c r="I23" s="7"/>
      <c r="J23" s="6"/>
      <c r="K23" s="6"/>
      <c r="L23" s="7"/>
      <c r="M23" s="8"/>
    </row>
    <row r="24" spans="1:13" ht="15.75" customHeight="1" x14ac:dyDescent="0.25">
      <c r="A24" s="3" t="s">
        <v>41</v>
      </c>
      <c r="B24" s="3">
        <f t="shared" ref="B24:G24" si="0">SUM(B4:B21)</f>
        <v>7775</v>
      </c>
      <c r="C24" s="3">
        <f t="shared" si="0"/>
        <v>52</v>
      </c>
      <c r="D24" s="3">
        <f t="shared" si="0"/>
        <v>20</v>
      </c>
      <c r="E24" s="3">
        <f t="shared" si="0"/>
        <v>5</v>
      </c>
      <c r="F24" s="3">
        <f t="shared" si="0"/>
        <v>83</v>
      </c>
      <c r="G24" s="3">
        <f t="shared" si="0"/>
        <v>707</v>
      </c>
      <c r="H24" s="3">
        <f>SUM(H4:H23)</f>
        <v>8642</v>
      </c>
      <c r="I24" s="3">
        <f>SUM(I4:I23)</f>
        <v>48</v>
      </c>
      <c r="J24" s="3">
        <f>SUM(J4:J23)</f>
        <v>5968</v>
      </c>
      <c r="K24" s="3">
        <f>SUM(K4:K23)</f>
        <v>0</v>
      </c>
      <c r="L24" s="3">
        <f>SUM(L4:L23)</f>
        <v>30</v>
      </c>
      <c r="M24" s="9">
        <f>AVERAGEIF(M4:M23,"&lt;&gt;-",M4:M23)</f>
        <v>0.87272380213222145</v>
      </c>
    </row>
    <row r="25" spans="1:13" ht="15.75" customHeight="1" x14ac:dyDescent="0.25">
      <c r="A25" s="12"/>
      <c r="B25" s="13"/>
      <c r="C25" s="13"/>
      <c r="D25" s="13"/>
      <c r="E25" s="13"/>
      <c r="F25" s="13"/>
      <c r="G25" s="13"/>
      <c r="H25" s="13"/>
      <c r="I25" s="13"/>
      <c r="J25" s="13"/>
      <c r="K25" s="13"/>
      <c r="L25" s="13"/>
      <c r="M25" s="14"/>
    </row>
    <row r="26" spans="1:13" ht="15.75" customHeight="1" x14ac:dyDescent="0.25">
      <c r="A26" s="15" t="s">
        <v>40</v>
      </c>
      <c r="B26" s="18" t="s">
        <v>39</v>
      </c>
      <c r="C26" s="18"/>
      <c r="D26" s="18"/>
      <c r="E26" s="18"/>
      <c r="F26" s="18"/>
      <c r="G26" s="18"/>
      <c r="H26" s="19"/>
      <c r="I26" s="19"/>
      <c r="J26" s="19"/>
      <c r="K26" s="19"/>
      <c r="L26" s="19"/>
      <c r="M26" s="20"/>
    </row>
    <row r="27" spans="1:13" ht="15.75" customHeight="1" x14ac:dyDescent="0.25">
      <c r="A27" s="16"/>
      <c r="B27" s="21" t="s">
        <v>38</v>
      </c>
      <c r="C27" s="21" t="s">
        <v>37</v>
      </c>
      <c r="D27" s="21"/>
      <c r="E27" s="21"/>
      <c r="F27" s="21"/>
      <c r="G27" s="21"/>
      <c r="H27" s="25"/>
      <c r="I27" s="26"/>
      <c r="J27" s="26"/>
      <c r="K27" s="26"/>
      <c r="L27" s="26"/>
      <c r="M27" s="26"/>
    </row>
    <row r="28" spans="1:13" ht="24" customHeight="1" x14ac:dyDescent="0.25">
      <c r="A28" s="16"/>
      <c r="B28" s="22"/>
      <c r="C28" s="22" t="s">
        <v>36</v>
      </c>
      <c r="D28" s="22"/>
      <c r="E28" s="22"/>
      <c r="F28" s="22"/>
      <c r="G28" s="22"/>
      <c r="H28" s="25"/>
      <c r="I28" s="26"/>
      <c r="J28" s="26"/>
      <c r="K28" s="26"/>
      <c r="L28" s="26"/>
      <c r="M28" s="26"/>
    </row>
    <row r="29" spans="1:13" ht="50.25" customHeight="1" x14ac:dyDescent="0.25">
      <c r="A29" s="16"/>
      <c r="B29" s="18" t="s">
        <v>35</v>
      </c>
      <c r="C29" s="18"/>
      <c r="D29" s="18"/>
      <c r="E29" s="18"/>
      <c r="F29" s="18"/>
      <c r="G29" s="18"/>
      <c r="H29" s="19"/>
      <c r="I29" s="19"/>
      <c r="J29" s="19"/>
      <c r="K29" s="19"/>
      <c r="L29" s="19"/>
      <c r="M29" s="20"/>
    </row>
    <row r="30" spans="1:13" ht="69" customHeight="1" x14ac:dyDescent="0.25">
      <c r="A30" s="17"/>
      <c r="B30" s="18" t="s">
        <v>34</v>
      </c>
      <c r="C30" s="23"/>
      <c r="D30" s="23"/>
      <c r="E30" s="23"/>
      <c r="F30" s="23"/>
      <c r="G30" s="23"/>
      <c r="H30" s="19"/>
      <c r="I30" s="19"/>
      <c r="J30" s="19"/>
      <c r="K30" s="19"/>
      <c r="L30" s="19"/>
      <c r="M30" s="20"/>
    </row>
  </sheetData>
  <mergeCells count="15">
    <mergeCell ref="B1:L1"/>
    <mergeCell ref="A2:A3"/>
    <mergeCell ref="H2:H3"/>
    <mergeCell ref="I2:I3"/>
    <mergeCell ref="J2:L2"/>
    <mergeCell ref="M2:M3"/>
    <mergeCell ref="A25:M25"/>
    <mergeCell ref="A26:A30"/>
    <mergeCell ref="B26:M26"/>
    <mergeCell ref="B27:B28"/>
    <mergeCell ref="B29:M29"/>
    <mergeCell ref="B30:M30"/>
    <mergeCell ref="B2:G2"/>
    <mergeCell ref="C27:M27"/>
    <mergeCell ref="C28:M28"/>
  </mergeCells>
  <conditionalFormatting sqref="B4">
    <cfRule type="containsBlanks" dxfId="0" priority="1">
      <formula>LEN(TRIM(B4))=0</formula>
    </cfRule>
    <cfRule type="containsBlanks" priority="2">
      <formula>LEN(TRIM(B4))=0</formula>
    </cfRule>
  </conditionalFormatting>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130</dc:creator>
  <cp:keywords/>
  <dc:description/>
  <cp:lastModifiedBy>P1-DAFI-001</cp:lastModifiedBy>
  <dcterms:created xsi:type="dcterms:W3CDTF">2015-06-05T18:19:34Z</dcterms:created>
  <dcterms:modified xsi:type="dcterms:W3CDTF">2025-08-12T12:35:26Z</dcterms:modified>
  <cp:category/>
</cp:coreProperties>
</file>