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E:\PLANEACION 2022\SEG_PLAN_DE_ACCIÓN_2022_PDM_2020-2023\SEG_PLAN_DE_ACCIÓN_2022_PDM_2020-2023_2T\SEG_PLANACCION_PUBLICADOS\"/>
    </mc:Choice>
  </mc:AlternateContent>
  <xr:revisionPtr revIDLastSave="0" documentId="13_ncr:1_{928D3AF0-DCCC-460C-B829-FFE858350EFB}" xr6:coauthVersionLast="47" xr6:coauthVersionMax="47" xr10:uidLastSave="{00000000-0000-0000-0000-000000000000}"/>
  <bookViews>
    <workbookView xWindow="-110" yWindow="-110" windowWidth="19420" windowHeight="10420" xr2:uid="{00000000-000D-0000-FFFF-FFFF00000000}"/>
  </bookViews>
  <sheets>
    <sheet name="SEG_PLANACCION_2022_2T" sheetId="3" r:id="rId1"/>
    <sheet name="CONSOLIDADO " sheetId="4" r:id="rId2"/>
  </sheets>
  <definedNames>
    <definedName name="_xlnm._FilterDatabase" localSheetId="1" hidden="1">'CONSOLIDADO '!$A$1:$J$20</definedName>
    <definedName name="_xlnm._FilterDatabase" localSheetId="0" hidden="1">SEG_PLANACCION_2022_2T!$A$10:$AG$29</definedName>
    <definedName name="_xlnm.Print_Area" localSheetId="0">SEG_PLANACCION_2022_2T!$A$1:$AB$39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4" i="4" l="1"/>
  <c r="J25" i="4"/>
  <c r="J26" i="4"/>
  <c r="J23" i="4"/>
  <c r="H18" i="4"/>
  <c r="G18" i="4"/>
  <c r="F17" i="4"/>
  <c r="F16" i="4"/>
  <c r="I15" i="4"/>
  <c r="F15" i="4"/>
  <c r="I14" i="4"/>
  <c r="F14" i="4"/>
  <c r="F13" i="4"/>
  <c r="I12" i="4"/>
  <c r="F12" i="4"/>
  <c r="F11" i="4"/>
  <c r="F10" i="4"/>
  <c r="F9" i="4"/>
  <c r="F8" i="4"/>
  <c r="F7" i="4"/>
  <c r="F6" i="4"/>
  <c r="F5" i="4"/>
  <c r="F4" i="4"/>
  <c r="I3" i="4"/>
  <c r="F3" i="4"/>
  <c r="S23" i="3"/>
  <c r="I18" i="4" l="1"/>
  <c r="W27" i="3"/>
  <c r="X24" i="3"/>
  <c r="X23" i="3"/>
  <c r="X21" i="3"/>
  <c r="X12" i="3"/>
  <c r="S26" i="3"/>
  <c r="S25" i="3"/>
  <c r="S24" i="3"/>
  <c r="S22" i="3"/>
  <c r="S21" i="3"/>
  <c r="S20" i="3"/>
  <c r="S19" i="3"/>
  <c r="S18" i="3"/>
  <c r="S17" i="3"/>
  <c r="S16" i="3"/>
  <c r="S15" i="3"/>
  <c r="S14" i="3"/>
  <c r="S13" i="3"/>
  <c r="S12" i="3"/>
  <c r="V27" i="3" l="1"/>
  <c r="X27" i="3" s="1"/>
</calcChain>
</file>

<file path=xl/sharedStrings.xml><?xml version="1.0" encoding="utf-8"?>
<sst xmlns="http://schemas.openxmlformats.org/spreadsheetml/2006/main" count="244" uniqueCount="146">
  <si>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</si>
  <si>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</si>
  <si>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</si>
  <si>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</si>
  <si>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</si>
  <si>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</si>
  <si>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</si>
  <si>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</si>
  <si>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</si>
  <si>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</si>
  <si>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</si>
  <si>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</si>
  <si>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</si>
  <si>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</si>
  <si>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</si>
  <si>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</si>
  <si>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</si>
  <si>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</si>
  <si>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</si>
  <si>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</si>
  <si>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</si>
  <si>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</si>
  <si>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</si>
  <si>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</si>
  <si>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</si>
  <si>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</si>
  <si>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</si>
  <si>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INFRAESTRUCTURA NATURAL: "Armenia Capital Verde"</t>
  </si>
  <si>
    <t>Transporte</t>
  </si>
  <si>
    <t>11, 16, 17</t>
  </si>
  <si>
    <t>Tasa de mitigación de siniestros viales</t>
  </si>
  <si>
    <t>S.D.</t>
  </si>
  <si>
    <t>Seguridad de Transporte</t>
  </si>
  <si>
    <t>Servicio de control a la seguridad vial</t>
  </si>
  <si>
    <t>Organismos de tránsito dotados con implementos para el control del tránsito</t>
  </si>
  <si>
    <t>Sostenibilidad y fortalecimiento de la vigilancia, control, educación y regulación de la infraestructura vial del municipio de armenia</t>
  </si>
  <si>
    <t>Implementar acciones para el fortalecimiento de la Infraestructura Vial del Municipio de Armenia</t>
  </si>
  <si>
    <t xml:space="preserve">Operativos realizados para el cumplimiento del Plan Local de Seguridad Vial </t>
  </si>
  <si>
    <t>PROPIOS</t>
  </si>
  <si>
    <t>Secretario y equipo de trabajo (lideres de proceso y contratistas)</t>
  </si>
  <si>
    <t>Vías con dispositivos de control y señalización</t>
  </si>
  <si>
    <t>Vías con dispositivos de control y señalización demarcada e instalada</t>
  </si>
  <si>
    <t>Servicio de apoyo tecnológico para la seguridad ciudadana en las vías</t>
  </si>
  <si>
    <t>Vías con tecnología implementada para la seguridad ciudadana</t>
  </si>
  <si>
    <t>Servicio de sensibilización a los actores viales</t>
  </si>
  <si>
    <t>Personas sensibilizadas</t>
  </si>
  <si>
    <r>
      <t xml:space="preserve">Prestación de servicios </t>
    </r>
    <r>
      <rPr>
        <sz val="9"/>
        <color indexed="8"/>
        <rFont val="Arial"/>
        <family val="2"/>
      </rPr>
      <t>de transporte público de pasajeros</t>
    </r>
  </si>
  <si>
    <t>Documentos de lineamientos técnicos</t>
  </si>
  <si>
    <t>Documentos de lineamientos técnicos en temas de seguridad de transporte formulados</t>
  </si>
  <si>
    <t>La seguridad y Movilidad Vial es PA'TODOS</t>
  </si>
  <si>
    <t xml:space="preserve">
Formulación y/o actualización de documentos con el fin de mejorar la movilidad y garantizar estandares de seguridad para los usuarios de la infraestructura vial del Municipio de Armenia
</t>
  </si>
  <si>
    <t>Ambiente y desarrollo sostenible</t>
  </si>
  <si>
    <t>11, 12</t>
  </si>
  <si>
    <t>porcentaje de residuos sólidos efectivamente aprovechados</t>
  </si>
  <si>
    <t>Fortalecimiento del desempeño ambiental de los sectores productivos.</t>
  </si>
  <si>
    <t>Transporte y movilidad sostenible y baja en carbono</t>
  </si>
  <si>
    <t xml:space="preserve">Estrategia municipal de movilidad sostenibilidad con piloto de implementación </t>
  </si>
  <si>
    <t>Movilidad Sostenible PA'TODOS</t>
  </si>
  <si>
    <t>Apoyar el actividades movilidad sostenibilidad en el Municipio de Armenia</t>
  </si>
  <si>
    <t>INSTITUCIONAL Y GOBIERNO: "Servir y hacer las cosas bien"</t>
  </si>
  <si>
    <t>Gobierno territorial</t>
  </si>
  <si>
    <t>5, 8, 10, 11, 16</t>
  </si>
  <si>
    <t>Incremento en el índice de Fortalecimiento Insitucional Pa´ Todos</t>
  </si>
  <si>
    <t>Fortalecimiento Institucional</t>
  </si>
  <si>
    <t xml:space="preserve">Cumplimiento en la gestión de la Secretaria de Tránsito y Transporte </t>
  </si>
  <si>
    <t>Fortalecer el proceso de Transito y Movilidad de la Secretaría de Transito y Transporte de Armenia.</t>
  </si>
  <si>
    <t>TOTAL</t>
  </si>
  <si>
    <t>Servicios de apoyo de ordenadores y reguladores de transito en el municipio de Armenia con la finalidad de controlar el flujo vial.</t>
  </si>
  <si>
    <t>Operativos de control ambiental (ruido y control de gases)</t>
  </si>
  <si>
    <t>Mas Gestión Intitucional
Mas Usuarios Satisfechos</t>
  </si>
  <si>
    <t xml:space="preserve">  Apoyo y fortalecimiento institucional</t>
  </si>
  <si>
    <t xml:space="preserve">Número de metros cuadrados señalizados en las vías arterias del municipio de Armenia </t>
  </si>
  <si>
    <t>Porcentaje de  actuaciones procesales aelantadas dentro del proceso adinirativo de cobro coactivo establecido por el Art 823 y siguienes del Estatuto Tributario</t>
  </si>
  <si>
    <t xml:space="preserve">Porcentaje de procesos de control automotor atendidos en la Secretaria de Tránsito y Transporte de Armenia  </t>
  </si>
  <si>
    <t>Numero de Procesos misionales fortalecidos institucionalmente en la Secretaria de Transito y Transporte de Armenia</t>
  </si>
  <si>
    <t>Porcentaje de intersecciones intervenidas de la red semafórica en operación en el municipio de Armenia</t>
  </si>
  <si>
    <t xml:space="preserve">Número de personas sensibilizadas en seguridad y cultura vial en el municipio de Armenia  </t>
  </si>
  <si>
    <t>13250 mt 2</t>
  </si>
  <si>
    <t>Actualización Plan Maestro de Movilidad</t>
  </si>
  <si>
    <t>Estudio de modernización de la Secretaria de Tránsito y Transporte de Armenia</t>
  </si>
  <si>
    <t>Adquisición y mantenimiento de alcohosensores y mantenimiento radar</t>
  </si>
  <si>
    <t xml:space="preserve">Número de señales verticales instaladas y  reparadas en el Municipio de Armenia” </t>
  </si>
  <si>
    <t xml:space="preserve">Estrategia de Promoción de Movilidad Sostenible </t>
  </si>
  <si>
    <t xml:space="preserve">Porcentaje de PQRSD atedidas dentro de los terminos legales del area juridaca y la defensa judicial de la Secretaria de Transito y Transporte de Armenia  </t>
  </si>
  <si>
    <t>VIGENCIA AÑO:2022</t>
  </si>
  <si>
    <t>REPRESENTANTE LEGAL</t>
  </si>
  <si>
    <t>RESPONSABLE DE LA DEPENDENCIA  Y/O ENTIDAD</t>
  </si>
  <si>
    <t>ALCALDE</t>
  </si>
  <si>
    <t>SECRETARIO / DIRECTOR</t>
  </si>
  <si>
    <t>____________________________________________________________
Centro Administrativo Municipal CAM, piso 3 Tel – (6) 741 71 00 Ext. 804, 805</t>
  </si>
  <si>
    <t>JOSE MANUEL RÍOS MORALES</t>
  </si>
  <si>
    <t xml:space="preserve">DANIEL JAIME CASTAÑO CALDERÓN </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</si>
  <si>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</si>
  <si>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</si>
  <si>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</si>
  <si>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</si>
  <si>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</si>
  <si>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</si>
  <si>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</si>
  <si>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</si>
  <si>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</si>
  <si>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</si>
  <si>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</si>
  <si>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</si>
  <si>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</si>
  <si>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</si>
  <si>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</si>
  <si>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</si>
  <si>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de 1 de Abril al 30 de Junio de 2022</t>
  </si>
  <si>
    <t>Semáforo Alcance de la Meta:
Verde Oscuro  (100%) 
 Amarillo (50%) 
Rojo (25%)</t>
  </si>
  <si>
    <t>108.01.2.3.2.02.01.003.00.00.2409011
'108.01.2.3.2.02.01.004.00.00.2409011
'108.01.2.3.2.02.02.006.00.00.2409011
'108.01.2.3.2.02.02.009.00.00.2409011
'108.01.2.3.2.02.02.008.00.00.2409011
'108.01.2.3.2.02.02.007.00.00.2409011</t>
  </si>
  <si>
    <t>108.01.2.3.2.02.01.002.00.00.2409039
'108.01.2.3.2.02.01.003.00.00.2409039
'108.01.2.3.2.02.01.004.00.00.2409039
'108.01.2.3.2.02.02.005.00.00.2409039
'108.01.2.3.2.02.02.008.00.00.2409039
'108.01.2.3.2.02.02.009.00.00.2409039</t>
  </si>
  <si>
    <t>108.01.2.3.2.02.02.008.00.00.2409045
'108.01.2.3.2.02.02.009.00.00.2409045</t>
  </si>
  <si>
    <t>108.01.2.3.2.02.02.006.00.00.2409023
'108.01.2.3.2.02.02.006.00.01.2409023
'108.01.2.3.2.02.02.008.00.00.2409023
'108.01.2.3.2.02.02.009.00.00.2409023</t>
  </si>
  <si>
    <t>108.01.2.3.2.02.02.009.00.00.3206005.175</t>
  </si>
  <si>
    <t>108.01.2.3.2.02.02.009.00.00.2409008.166</t>
  </si>
  <si>
    <t>108.01.2.3.2.02.01.003.00.00.4599023
'108.01.2.3.2.02.01.004.00.00.4599023
108.01.2.3.2.02.02.006.00.00.4599023
'108.01.2.3.2.02.02.008.00.00.4599023</t>
  </si>
  <si>
    <t>El sistema de semaforización del municipio cuenta con un total de 67 intersecciones, de las cuales se han intervenido las 67 con mantenimiento preventivo y correctivo, dichas actividades son plasmadas en una bitácora mensual de las  intervenciones a la red semafórica</t>
  </si>
  <si>
    <t>La presente actividad se encuentra en etapa precontractual para la adquisición de las señales verticales y su respectiva instalaciones en el Municipio de Armenia en su zonas rural y urbana.</t>
  </si>
  <si>
    <t>La presente actividad esta pendiente de ejecución y esta programada para realizar en el segundo semestre de la presente vigencia</t>
  </si>
  <si>
    <t>La presente actividad Se tiene proyectada la contratación de Estudio de Origen Destino para el segundo semestre de la presente vigencia</t>
  </si>
  <si>
    <t xml:space="preserve">Esta actividad esta siendo desarrollada por el Departamento Administrativo de Fortalecimiento Institucional, quien al momento esta a desarrollando los estudios pertinentes. </t>
  </si>
  <si>
    <t xml:space="preserve">La Secretaria de Tránsito y Transporte de Armenia  proyectó el Borrador del Acto Administrativo para la Implementación de Plan Piloto de vehículo eléctrico para el servicio de transporte público individual tipo taxi el cual continua en periodo de estudio por el Ministerio de Transporte. </t>
  </si>
  <si>
    <t>La secretaria ha brindado respuesta a 4447 PQRSD atendidas dentro de los términos legales del área jurídica, defensa judicial y la secretaria general en la presente vigencia, generando un cumplimiento de actividad de 100%  y reflejando un avance del 50% en el plan de acción de la presente vigencia</t>
  </si>
  <si>
    <t xml:space="preserve">Para el periodo comprendido entre abril y junio de 2022 se realizar 163 adiciones a contratos a personal de prestación de servicios de la diferentes áreas (Multas, Control Automor, Flujo vial, Inspecciones, Grupo Operativo, apoyo al despacho) de la Secretaria a fin de fortalecer los diferentes procesos misionales. </t>
  </si>
  <si>
    <t xml:space="preserve">sector clínicas, sector bancos, CARRERAS 13,15,16,18,19, CALLES 17,18,21,22,23, CHE, CAM,CARRERA 19 CALLE 30, CARRERA 19A ANTIGUA ESTACION FERROCARRIL, entre otras zonas de la ciudad de armenia. </t>
  </si>
  <si>
    <t xml:space="preserve">Rompoy tres esquinas, glorieta torres del rio, rompoy bomberos, cam cr 16, megacentro, cr 13 cll 19, cr 16 cll 19, cr 18 cll 18, cr 16 cll 21, cr 16 cll 26, c.c.unicentro, bahía hospital, cll 21 cr 22, cr 13, cr 18 cll 19 éxito, cr 15, señalización, aeropuerto edén, rompoy maría cristina, rompoy ciudad dorada, fundadores, buenos aires bajo, puente la maría, hospital zona cll 17n, rompoy malibu, entre otras zonas de la ciudad de Armenia. </t>
  </si>
  <si>
    <t>Red semaforica localizada en los cruces e intervenciones.del municipio</t>
  </si>
  <si>
    <t>Municipio de Armenia</t>
  </si>
  <si>
    <t xml:space="preserve">Señalizacion: Colegio Camara Junior, AV Ancizar lopez, B/ Manuela beltran, San Nicolas, Los Kioscos, Santander, La Grecia, Arco Iris y Uribe, Cra 19A con calle 27 </t>
  </si>
  <si>
    <t>La Sensibiliación de Cultura vial se realizo en las siguientes comunas: Comuna 1, Comuna 2, Comuna 3, Comuna 4, Comuna 5, Comuna 7, comuna 9 y Ccmuna 10</t>
  </si>
  <si>
    <t xml:space="preserve">Secretaría de Tránsito y Transporte de Arrmenia </t>
  </si>
  <si>
    <t>Secretaria de Tránsito y Transporte de Armenia</t>
  </si>
  <si>
    <t>N/A</t>
  </si>
  <si>
    <t xml:space="preserve">43.429 personas </t>
  </si>
  <si>
    <t xml:space="preserve">Población del Departamento del Quindío y sus zonas aledañas </t>
  </si>
  <si>
    <t xml:space="preserve">• El grupo de cobro coactivo en el semestre genero respuesta oportuna 1634 peticiones generando cumplimiento a los términos de ley.
Realizó la investigación de bienes de acerca 20.500 deudores morosos del año 2020 para posterior a esto empezar todo el proceso de cobro coactivo.
Se verifico en estado de 15000 comparendos del año 2017 esto con el fin de determinar el proceso a continuar por parte del área.
En pro de dar cumplimiento al proceso de Cobro Coactivo se emitieron 4565 autos de archivo por órdenes de comparendo del año 2017.
Por su parte se presentó la constancia de no presentación de excepciones para los comparendos del año 2017.
Se ejecutaron 6764 mandamientos de pago por órdenes de comparendo de los meses de Junio a Diciembre del año 2019.
Durante el mes de Junio se hizo acompañamiento al área de Flujo vial con el fin de incentivar a los deudores moros de ponerse al día en cuanto a multas de tránsito y obtener el descuento establecido de Ley
</t>
  </si>
  <si>
    <t>Durante el primer semestre el grupo operativo de Guardas de Transito realizaron 389 operativos compuestos así:  (informalidad 80, control asociado a informalidad 3, estacionamiento 140, aleatorio 78 y piques ilegales 20, contaminación auditiva 1, control chaleco 9, pico y placa y patrullero 51, fuera de horario 3, transporte solo bus 4)</t>
  </si>
  <si>
    <t xml:space="preserve">Durante el primer semestre el grupo de ordenadores y reguladores viales a brindado 2815  servicios con el fin de mejorar la movilidad en las diferentes vías del municipio de Armenia.  </t>
  </si>
  <si>
    <t>Se han señalizado un total de 6.766 metros cuadrados  en las vías arterias del municipio de Armenia , debido a la fuerte temporada de lluvia en la presente vigencia, ha afectado directamente la aplicabilidad de la pintura para la señalización pero se espera cumplir la meta establecida en la vigencia</t>
  </si>
  <si>
    <t>La Secretaria cuenta con 4 alcohosensores suministrados por la Agencia Nacional de Seguridad Vial, los cuales cuentan con 3 servicios de calibración y fueron requeridos para mantenimiento en el mes de Junio de 2022, igualmente se devolvieron al Departamento Administrativo de Bienes 5  dispositivos</t>
  </si>
  <si>
    <t xml:space="preserve"> Durante el primer semestre de 2022 el grupo de cultura vial a dirigido sus actividades a la sensibilización de ciudadanía sobre el uso correcto de los espacios peatonales, y  señales de transito, lugares prohibidos para estacionamiento en busca de reducir los siniestros viales y mejorar la movilidad en la ciudad, Sensibilización de niños y jóvenes del colegio en el comportamiento vial adecuado alcanzando un numero de 38.235 personas sensibilizadas soportada a través de actas.
Igualmente a través de los cursos de comparendo para la reducción económica del mismo, se han sensibilizado 5.194 infractores, soportado a través de listado de asistencia.</t>
  </si>
  <si>
    <t>La secretaria ha brindado atención oportuna a 31.354 tramites atendidos por parte del procesos de control automotor al corte del 30 de junio de la presente vigencia, generando un cumplimiento de actividad de 100%  y reflejando un avance del 25% en el plan de acción de la presente vigencia, encontrándose principalmente tramites relacionados a: Traspaso Automor (6504), Expedición Carro (2546) entre otros.</t>
  </si>
  <si>
    <t>Fecha: 29/12/2020</t>
  </si>
  <si>
    <t>Versión: 006</t>
  </si>
  <si>
    <r>
      <t xml:space="preserve">SECRETARÍA O  ENTIDAD RESPONSABLE:  </t>
    </r>
    <r>
      <rPr>
        <b/>
        <u/>
        <sz val="10"/>
        <rFont val="Arial"/>
        <family val="2"/>
      </rPr>
      <t>2.7 SECRETARÍA DE TRANSITO Y TRANSPORTE DE ARMENIA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</si>
</sst>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 #,##0_);_(* \(#,##0\);_(* &quot;-&quot;_);_(@_)"/>
    <numFmt numFmtId="165" formatCode="_(&quot;$&quot;* #,##0.00_);_(&quot;$&quot;* \(#,##0.00\);_(&quot;$&quot;* &quot;-&quot;??_);_(@_)"/>
    <numFmt numFmtId="166" formatCode="&quot;$&quot;\ #,##0"/>
    <numFmt numFmtId="167" formatCode="&quot;$&quot;\ #,##0.00"/>
  </numFmts>
  <fonts count="21" x14ac:knownFonts="1">
    <font>
      <sz val="10"/>
      <name val="Arial"/>
      <family val="2"/>
    </font>
    <font>
      <sz val="10"/>
      <name val="Arial"/>
      <family val="2"/>
    </font>
    <font>
      <b/>
      <sz val="10"/>
      <name val="Arial"/>
      <family val="2"/>
    </font>
    <font>
      <sz val="12"/>
      <name val="Arial"/>
      <family val="2"/>
    </font>
    <font>
      <b/>
      <sz val="10"/>
      <color rgb="FF000000"/>
      <name val="Arial"/>
      <family val="2"/>
    </font>
    <font>
      <sz val="10"/>
      <color rgb="FF000000"/>
      <name val="Arial"/>
      <family val="2"/>
    </font>
    <font>
      <sz val="9"/>
      <color indexed="8"/>
      <name val="Arial"/>
      <family val="2"/>
    </font>
    <font>
      <sz val="12"/>
      <color rgb="FF000000"/>
      <name val="Arial"/>
      <family val="2"/>
    </font>
    <font>
      <sz val="12"/>
      <color theme="1" tint="4.9989318521683403E-2"/>
      <name val="Arial"/>
      <family val="2"/>
    </font>
    <font>
      <sz val="12"/>
      <color theme="1"/>
      <name val="Arial"/>
      <family val="2"/>
    </font>
    <font>
      <sz val="12"/>
      <color rgb="FF333333"/>
      <name val="Arial"/>
      <family val="2"/>
    </font>
    <font>
      <sz val="14"/>
      <name val="Arial"/>
      <family val="2"/>
    </font>
    <font>
      <b/>
      <sz val="14"/>
      <name val="Arial"/>
      <family val="2"/>
    </font>
    <font>
      <sz val="14"/>
      <color rgb="FFFF0000"/>
      <name val="Arial"/>
      <family val="2"/>
    </font>
    <font>
      <b/>
      <sz val="10"/>
      <color theme="1"/>
      <name val="Arial"/>
      <family val="2"/>
    </font>
    <font>
      <sz val="11"/>
      <name val="Calibri"/>
      <family val="2"/>
    </font>
    <font>
      <sz val="10"/>
      <color rgb="FF333333"/>
      <name val="Arial"/>
      <family val="2"/>
    </font>
    <font>
      <sz val="11"/>
      <name val="Arial"/>
      <family val="2"/>
    </font>
    <font>
      <b/>
      <sz val="16"/>
      <name val="Arial"/>
      <family val="2"/>
    </font>
    <font>
      <b/>
      <sz val="11"/>
      <name val="Arial"/>
      <family val="2"/>
    </font>
    <font>
      <b/>
      <u/>
      <sz val="10"/>
      <name val="Arial"/>
      <family val="2"/>
    </font>
  </fonts>
  <fills count="10">
    <fill>
      <patternFill patternType="none"/>
    </fill>
    <fill>
      <patternFill patternType="gray125"/>
    </fill>
    <fill>
      <patternFill patternType="solid">
        <fgColor theme="6"/>
        <bgColor rgb="FF000000"/>
      </patternFill>
    </fill>
    <fill>
      <patternFill patternType="solid">
        <fgColor theme="0"/>
        <bgColor indexed="64"/>
      </patternFill>
    </fill>
    <fill>
      <patternFill patternType="solid">
        <fgColor rgb="FF92D050"/>
        <bgColor rgb="FF000000"/>
      </patternFill>
    </fill>
    <fill>
      <patternFill patternType="solid">
        <fgColor rgb="FFFFE699"/>
        <bgColor rgb="FF000000"/>
      </patternFill>
    </fill>
    <fill>
      <patternFill patternType="solid">
        <fgColor theme="0" tint="-0.14999847407452621"/>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s>
  <borders count="5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cellStyleXfs>
  <cellXfs count="241">
    <xf numFmtId="0" fontId="0" fillId="0" borderId="0" xfId="0"/>
    <xf numFmtId="0" fontId="4" fillId="4" borderId="17" xfId="0" applyFont="1" applyFill="1" applyBorder="1" applyAlignment="1">
      <alignment vertical="center" wrapText="1"/>
    </xf>
    <xf numFmtId="0" fontId="4" fillId="0" borderId="8" xfId="0" applyFont="1" applyBorder="1" applyAlignment="1">
      <alignment vertical="center" wrapText="1"/>
    </xf>
    <xf numFmtId="0" fontId="5" fillId="0" borderId="8" xfId="0" applyFont="1" applyBorder="1" applyAlignment="1">
      <alignment horizontal="justify" vertical="center" wrapText="1"/>
    </xf>
    <xf numFmtId="0" fontId="5" fillId="0" borderId="8" xfId="0" applyFont="1" applyBorder="1" applyAlignment="1">
      <alignment vertical="center" wrapText="1"/>
    </xf>
    <xf numFmtId="0" fontId="5" fillId="0" borderId="8" xfId="0" applyFont="1" applyFill="1" applyBorder="1" applyAlignment="1">
      <alignment horizontal="justify" vertical="center" wrapText="1"/>
    </xf>
    <xf numFmtId="9" fontId="3"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3" fontId="3" fillId="0" borderId="8" xfId="2"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6" borderId="0" xfId="0" applyFont="1" applyFill="1" applyBorder="1" applyAlignment="1">
      <alignment horizontal="right" vertical="center" wrapText="1"/>
    </xf>
    <xf numFmtId="0" fontId="3" fillId="3"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1" fontId="3" fillId="0" borderId="22"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right" vertical="center" wrapText="1"/>
    </xf>
    <xf numFmtId="0" fontId="11" fillId="0"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12" xfId="0" applyFont="1" applyBorder="1" applyAlignment="1">
      <alignment vertical="center" wrapText="1"/>
    </xf>
    <xf numFmtId="44" fontId="11" fillId="0" borderId="0" xfId="0" applyNumberFormat="1" applyFont="1" applyBorder="1" applyAlignment="1">
      <alignment horizontal="right" vertical="center" wrapText="1"/>
    </xf>
    <xf numFmtId="44" fontId="11" fillId="0" borderId="0" xfId="0" applyNumberFormat="1" applyFont="1" applyFill="1" applyBorder="1" applyAlignment="1">
      <alignment vertical="center"/>
    </xf>
    <xf numFmtId="0" fontId="12"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165" fontId="11" fillId="0" borderId="0" xfId="3" applyFont="1" applyBorder="1" applyAlignment="1">
      <alignment horizontal="right" vertical="center" wrapText="1"/>
    </xf>
    <xf numFmtId="165" fontId="11" fillId="0" borderId="0" xfId="3" applyFont="1" applyFill="1" applyBorder="1" applyAlignment="1">
      <alignment vertical="center"/>
    </xf>
    <xf numFmtId="0" fontId="11" fillId="0" borderId="9" xfId="0" applyFont="1" applyBorder="1" applyAlignment="1">
      <alignment horizontal="left" vertical="center" wrapText="1"/>
    </xf>
    <xf numFmtId="0" fontId="11" fillId="0" borderId="9" xfId="0" applyFont="1" applyBorder="1" applyAlignment="1">
      <alignment horizontal="center" vertical="center" wrapText="1"/>
    </xf>
    <xf numFmtId="0" fontId="12" fillId="0" borderId="0" xfId="0" applyFont="1" applyBorder="1" applyAlignment="1">
      <alignment horizontal="left" vertical="center" wrapText="1"/>
    </xf>
    <xf numFmtId="0" fontId="14" fillId="0" borderId="31" xfId="0" applyFont="1" applyBorder="1" applyAlignment="1">
      <alignment horizontal="center" vertical="center" wrapText="1"/>
    </xf>
    <xf numFmtId="0" fontId="14" fillId="8" borderId="30" xfId="0" applyFont="1" applyFill="1" applyBorder="1" applyAlignment="1">
      <alignment horizontal="center" vertical="center" wrapText="1"/>
    </xf>
    <xf numFmtId="0" fontId="14" fillId="8" borderId="31" xfId="0" applyFont="1" applyFill="1" applyBorder="1" applyAlignment="1">
      <alignment horizontal="center" vertical="center" wrapText="1"/>
    </xf>
    <xf numFmtId="0" fontId="14" fillId="9" borderId="34" xfId="0" applyFont="1" applyFill="1" applyBorder="1" applyAlignment="1">
      <alignment horizontal="center" vertical="center" wrapText="1"/>
    </xf>
    <xf numFmtId="166" fontId="2" fillId="6" borderId="0" xfId="0" applyNumberFormat="1" applyFont="1" applyFill="1" applyBorder="1" applyAlignment="1">
      <alignment horizontal="center" vertical="center" wrapText="1"/>
    </xf>
    <xf numFmtId="10" fontId="3" fillId="0" borderId="20"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10" fontId="2" fillId="6" borderId="0" xfId="0" applyNumberFormat="1" applyFont="1" applyFill="1" applyBorder="1" applyAlignment="1">
      <alignment horizontal="right" vertical="center" wrapText="1"/>
    </xf>
    <xf numFmtId="10" fontId="2" fillId="6" borderId="0" xfId="0" applyNumberFormat="1" applyFont="1" applyFill="1" applyBorder="1" applyAlignment="1">
      <alignment horizontal="center" vertical="center" wrapText="1"/>
    </xf>
    <xf numFmtId="0" fontId="2" fillId="6" borderId="1" xfId="0" applyFont="1" applyFill="1" applyBorder="1" applyAlignment="1">
      <alignment vertical="center" wrapText="1"/>
    </xf>
    <xf numFmtId="0" fontId="2" fillId="6" borderId="13" xfId="0" applyFont="1" applyFill="1" applyBorder="1" applyAlignment="1">
      <alignment vertical="center" wrapText="1"/>
    </xf>
    <xf numFmtId="10" fontId="2" fillId="6" borderId="13" xfId="0" applyNumberFormat="1" applyFont="1" applyFill="1" applyBorder="1" applyAlignment="1">
      <alignment vertical="center" wrapText="1"/>
    </xf>
    <xf numFmtId="166" fontId="2" fillId="6" borderId="36" xfId="0" applyNumberFormat="1" applyFont="1" applyFill="1" applyBorder="1" applyAlignment="1">
      <alignment horizontal="center" vertical="center" wrapText="1"/>
    </xf>
    <xf numFmtId="0" fontId="0" fillId="6" borderId="2" xfId="0" applyFont="1" applyFill="1" applyBorder="1" applyAlignment="1">
      <alignment horizontal="center" vertical="center" wrapText="1"/>
    </xf>
    <xf numFmtId="10" fontId="2" fillId="6" borderId="13" xfId="0" applyNumberFormat="1"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166" fontId="2" fillId="6" borderId="13" xfId="0" applyNumberFormat="1" applyFont="1" applyFill="1" applyBorder="1" applyAlignment="1">
      <alignment horizontal="center" vertical="center" wrapText="1"/>
    </xf>
    <xf numFmtId="0" fontId="0" fillId="3" borderId="0" xfId="0" applyFill="1"/>
    <xf numFmtId="0" fontId="14" fillId="0" borderId="38" xfId="0" applyFont="1" applyBorder="1" applyAlignment="1">
      <alignment horizontal="center" vertical="center" wrapText="1"/>
    </xf>
    <xf numFmtId="0" fontId="14" fillId="8" borderId="38" xfId="0" applyFont="1" applyFill="1" applyBorder="1" applyAlignment="1">
      <alignment horizontal="center" vertical="center" wrapText="1"/>
    </xf>
    <xf numFmtId="0" fontId="2" fillId="6" borderId="6" xfId="0" applyFont="1" applyFill="1" applyBorder="1" applyAlignment="1">
      <alignment horizontal="right" vertical="center" wrapText="1"/>
    </xf>
    <xf numFmtId="0" fontId="0" fillId="6" borderId="7" xfId="0" applyFont="1" applyFill="1" applyBorder="1" applyAlignment="1">
      <alignment horizontal="center" vertical="center" wrapText="1"/>
    </xf>
    <xf numFmtId="0" fontId="0" fillId="0" borderId="6" xfId="0" applyBorder="1"/>
    <xf numFmtId="0" fontId="0" fillId="0" borderId="0" xfId="0" applyBorder="1"/>
    <xf numFmtId="0" fontId="0" fillId="0" borderId="7" xfId="0" applyBorder="1"/>
    <xf numFmtId="10" fontId="3" fillId="0" borderId="8" xfId="0" applyNumberFormat="1" applyFont="1" applyFill="1" applyBorder="1" applyAlignment="1" applyProtection="1">
      <alignment horizontal="center" vertical="center" wrapText="1"/>
      <protection locked="0"/>
    </xf>
    <xf numFmtId="10" fontId="3" fillId="0" borderId="22" xfId="0" applyNumberFormat="1" applyFont="1" applyFill="1" applyBorder="1" applyAlignment="1" applyProtection="1">
      <alignment horizontal="center" vertical="center" wrapText="1"/>
      <protection locked="0"/>
    </xf>
    <xf numFmtId="3" fontId="3" fillId="3" borderId="8" xfId="0" applyNumberFormat="1" applyFont="1" applyFill="1" applyBorder="1" applyAlignment="1" applyProtection="1">
      <alignment horizontal="center" vertical="center" wrapText="1"/>
    </xf>
    <xf numFmtId="0" fontId="0" fillId="0" borderId="21" xfId="0" applyFont="1" applyBorder="1" applyAlignment="1" applyProtection="1">
      <alignment horizontal="center" vertical="center" wrapText="1"/>
    </xf>
    <xf numFmtId="166" fontId="0" fillId="3" borderId="8" xfId="0" applyNumberFormat="1"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4" fillId="9" borderId="32" xfId="0" applyFont="1" applyFill="1" applyBorder="1" applyAlignment="1">
      <alignment horizontal="center" vertical="center" wrapText="1"/>
    </xf>
    <xf numFmtId="166" fontId="3" fillId="3" borderId="8" xfId="0" applyNumberFormat="1" applyFont="1" applyFill="1" applyBorder="1" applyAlignment="1" applyProtection="1">
      <alignment horizontal="center" vertical="center" wrapText="1"/>
    </xf>
    <xf numFmtId="10" fontId="3" fillId="3" borderId="8"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Border="1"/>
    <xf numFmtId="0" fontId="3" fillId="0" borderId="8" xfId="0" applyFont="1" applyBorder="1" applyAlignment="1">
      <alignment horizontal="center" vertical="center"/>
    </xf>
    <xf numFmtId="10" fontId="3" fillId="0" borderId="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9" fontId="5" fillId="0" borderId="8" xfId="0" applyNumberFormat="1" applyFont="1" applyBorder="1" applyAlignment="1">
      <alignment horizontal="center" vertical="center" wrapText="1"/>
    </xf>
    <xf numFmtId="1" fontId="3" fillId="0" borderId="17" xfId="0" applyNumberFormat="1" applyFont="1" applyFill="1" applyBorder="1" applyAlignment="1">
      <alignment horizontal="center" vertical="center" wrapText="1"/>
    </xf>
    <xf numFmtId="0" fontId="5" fillId="0" borderId="23" xfId="0" applyFont="1" applyBorder="1" applyAlignment="1" applyProtection="1">
      <alignment horizontal="center" vertical="center" wrapText="1"/>
    </xf>
    <xf numFmtId="0" fontId="3"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20" xfId="0" applyFont="1" applyFill="1" applyBorder="1" applyAlignment="1">
      <alignment horizontal="center" vertical="center" wrapText="1"/>
    </xf>
    <xf numFmtId="166" fontId="3" fillId="3" borderId="20" xfId="0" applyNumberFormat="1" applyFont="1" applyFill="1" applyBorder="1" applyAlignment="1" applyProtection="1">
      <alignment horizontal="center" vertical="center" wrapText="1"/>
    </xf>
    <xf numFmtId="166" fontId="3" fillId="3" borderId="8" xfId="0" applyNumberFormat="1" applyFont="1" applyFill="1" applyBorder="1" applyAlignment="1" applyProtection="1">
      <alignment horizontal="center" vertical="center" wrapText="1"/>
    </xf>
    <xf numFmtId="10" fontId="3" fillId="3" borderId="8" xfId="0" applyNumberFormat="1" applyFont="1" applyFill="1" applyBorder="1" applyAlignment="1">
      <alignment horizontal="center" vertical="center" wrapText="1"/>
    </xf>
    <xf numFmtId="166" fontId="3" fillId="3" borderId="22" xfId="0" applyNumberFormat="1" applyFont="1" applyFill="1" applyBorder="1" applyAlignment="1" applyProtection="1">
      <alignment horizontal="center" vertical="center" wrapText="1"/>
    </xf>
    <xf numFmtId="0" fontId="14" fillId="8" borderId="32" xfId="0" applyFont="1" applyFill="1" applyBorder="1" applyAlignment="1">
      <alignment horizontal="center" vertical="center" wrapText="1"/>
    </xf>
    <xf numFmtId="0" fontId="0" fillId="0" borderId="8" xfId="0" applyFont="1" applyBorder="1" applyAlignment="1">
      <alignment horizontal="center" vertical="center"/>
    </xf>
    <xf numFmtId="0" fontId="17" fillId="0" borderId="44" xfId="0" applyFont="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17" fillId="0" borderId="45" xfId="0" applyFont="1" applyBorder="1" applyAlignment="1">
      <alignment vertical="center" wrapText="1"/>
    </xf>
    <xf numFmtId="0" fontId="17" fillId="0" borderId="46" xfId="0" applyFont="1" applyBorder="1" applyAlignment="1">
      <alignment vertical="center" wrapText="1"/>
    </xf>
    <xf numFmtId="0" fontId="2" fillId="0" borderId="13" xfId="0" applyFont="1" applyBorder="1" applyAlignment="1">
      <alignment horizontal="lef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166" fontId="0" fillId="0" borderId="0" xfId="0" applyNumberFormat="1" applyAlignment="1">
      <alignment horizontal="right" vertical="center" wrapText="1"/>
    </xf>
    <xf numFmtId="0" fontId="14" fillId="9" borderId="49" xfId="0" applyFont="1" applyFill="1" applyBorder="1" applyAlignment="1">
      <alignment horizontal="center" vertical="center" wrapText="1"/>
    </xf>
    <xf numFmtId="0" fontId="15" fillId="0" borderId="0" xfId="0" applyFont="1" applyBorder="1" applyAlignment="1" applyProtection="1">
      <alignment vertical="center" wrapText="1"/>
    </xf>
    <xf numFmtId="166" fontId="0" fillId="3" borderId="22" xfId="0" applyNumberFormat="1" applyFont="1" applyFill="1" applyBorder="1" applyAlignment="1" applyProtection="1">
      <alignment horizontal="center" vertical="center" wrapText="1"/>
    </xf>
    <xf numFmtId="0" fontId="0" fillId="0" borderId="5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9" fillId="0" borderId="12" xfId="0" applyFont="1" applyBorder="1" applyAlignment="1">
      <alignment horizontal="left"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166" fontId="12" fillId="0" borderId="0"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vertical="center" wrapText="1"/>
    </xf>
    <xf numFmtId="0" fontId="14" fillId="7" borderId="3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7" borderId="28" xfId="0" applyFont="1" applyFill="1" applyBorder="1" applyAlignment="1">
      <alignment horizontal="center" vertical="center"/>
    </xf>
    <xf numFmtId="0" fontId="14" fillId="7" borderId="29" xfId="0" applyFont="1" applyFill="1" applyBorder="1" applyAlignment="1">
      <alignment horizontal="center" vertical="center"/>
    </xf>
    <xf numFmtId="0" fontId="14" fillId="7" borderId="30" xfId="0" applyFont="1" applyFill="1" applyBorder="1" applyAlignment="1">
      <alignment horizontal="center" vertical="center"/>
    </xf>
    <xf numFmtId="0" fontId="4" fillId="2" borderId="5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5" xfId="0" applyFont="1" applyBorder="1" applyAlignment="1">
      <alignment horizontal="center" vertical="center" wrapText="1"/>
    </xf>
    <xf numFmtId="9" fontId="5" fillId="0" borderId="53" xfId="0" applyNumberFormat="1" applyFont="1" applyBorder="1" applyAlignment="1">
      <alignment horizontal="center" vertical="center" wrapText="1"/>
    </xf>
    <xf numFmtId="9" fontId="5" fillId="0" borderId="15" xfId="0" applyNumberFormat="1"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4" borderId="19" xfId="0" applyFont="1" applyFill="1" applyBorder="1" applyAlignment="1">
      <alignment horizontal="center" vertical="center" wrapText="1"/>
    </xf>
    <xf numFmtId="9" fontId="5" fillId="0" borderId="16" xfId="0" applyNumberFormat="1" applyFont="1" applyBorder="1" applyAlignment="1">
      <alignment horizontal="center" vertical="center" wrapText="1"/>
    </xf>
    <xf numFmtId="0" fontId="4" fillId="5" borderId="17"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wrapText="1"/>
    </xf>
    <xf numFmtId="9" fontId="5" fillId="0" borderId="8"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0" fontId="5" fillId="0" borderId="22" xfId="0" applyFont="1" applyFill="1" applyBorder="1" applyAlignment="1">
      <alignment horizontal="center" vertical="center" wrapText="1"/>
    </xf>
    <xf numFmtId="9" fontId="5" fillId="0" borderId="8" xfId="1" applyFont="1" applyFill="1" applyBorder="1" applyAlignment="1">
      <alignment horizontal="center" vertical="center" wrapText="1"/>
    </xf>
    <xf numFmtId="9" fontId="5" fillId="0" borderId="22" xfId="1" applyFont="1" applyFill="1" applyBorder="1" applyAlignment="1">
      <alignment horizontal="center" vertical="center" wrapText="1"/>
    </xf>
    <xf numFmtId="9" fontId="5" fillId="0" borderId="23" xfId="1" applyFont="1" applyFill="1" applyBorder="1" applyAlignment="1">
      <alignment horizontal="center" vertical="center" wrapText="1"/>
    </xf>
    <xf numFmtId="9" fontId="5" fillId="0" borderId="27" xfId="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26" xfId="0"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54" xfId="0"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0" fontId="5" fillId="0" borderId="23" xfId="0" applyFont="1" applyBorder="1" applyAlignment="1" applyProtection="1">
      <alignment horizontal="center" vertical="center" wrapText="1"/>
    </xf>
    <xf numFmtId="3" fontId="5" fillId="0" borderId="23" xfId="0" applyNumberFormat="1" applyFont="1" applyBorder="1" applyAlignment="1" applyProtection="1">
      <alignment horizontal="center" vertical="center" wrapText="1"/>
    </xf>
    <xf numFmtId="9" fontId="5" fillId="0" borderId="23" xfId="1" applyFont="1" applyFill="1" applyBorder="1" applyAlignment="1" applyProtection="1">
      <alignment horizontal="center" vertical="center" wrapText="1"/>
    </xf>
    <xf numFmtId="9" fontId="5" fillId="0" borderId="27" xfId="1" applyFont="1" applyFill="1" applyBorder="1" applyAlignment="1" applyProtection="1">
      <alignment horizontal="center" vertical="center" wrapText="1"/>
    </xf>
    <xf numFmtId="49" fontId="7" fillId="0" borderId="8"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7" fillId="0" borderId="8" xfId="0" applyFont="1" applyFill="1" applyBorder="1" applyAlignment="1">
      <alignment horizontal="center" vertical="center" wrapText="1"/>
    </xf>
    <xf numFmtId="1" fontId="3" fillId="0" borderId="24"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1" xfId="0" applyFont="1" applyBorder="1" applyAlignment="1">
      <alignment horizontal="left" vertical="center"/>
    </xf>
    <xf numFmtId="0" fontId="19" fillId="0" borderId="13" xfId="0" applyFont="1" applyBorder="1" applyAlignment="1">
      <alignment horizontal="left" vertical="center"/>
    </xf>
    <xf numFmtId="0" fontId="19" fillId="0" borderId="2" xfId="0" applyFont="1" applyBorder="1" applyAlignment="1">
      <alignment horizontal="left" vertical="center"/>
    </xf>
    <xf numFmtId="0" fontId="14" fillId="7" borderId="39"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4" fillId="7" borderId="42" xfId="0" applyFont="1" applyFill="1" applyBorder="1" applyAlignment="1">
      <alignment horizontal="center" vertical="center" wrapText="1"/>
    </xf>
    <xf numFmtId="0" fontId="14" fillId="7" borderId="32" xfId="0" applyFont="1" applyFill="1" applyBorder="1" applyAlignment="1">
      <alignment horizontal="center" vertical="center" wrapText="1"/>
    </xf>
    <xf numFmtId="0" fontId="14" fillId="7" borderId="33"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4" fillId="9" borderId="33"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4" fillId="7" borderId="43" xfId="0" applyFont="1" applyFill="1" applyBorder="1" applyAlignment="1">
      <alignment horizontal="center" vertical="center" wrapText="1"/>
    </xf>
    <xf numFmtId="166" fontId="3" fillId="3" borderId="20" xfId="0" applyNumberFormat="1" applyFont="1" applyFill="1" applyBorder="1" applyAlignment="1" applyProtection="1">
      <alignment horizontal="center" vertical="center" wrapText="1"/>
    </xf>
    <xf numFmtId="166" fontId="3" fillId="3" borderId="8" xfId="0" applyNumberFormat="1" applyFont="1" applyFill="1" applyBorder="1" applyAlignment="1" applyProtection="1">
      <alignment horizontal="center" vertical="center" wrapText="1"/>
    </xf>
    <xf numFmtId="10" fontId="3" fillId="3" borderId="20" xfId="0" applyNumberFormat="1" applyFont="1" applyFill="1" applyBorder="1" applyAlignment="1">
      <alignment horizontal="center" vertical="center" wrapText="1"/>
    </xf>
    <xf numFmtId="10" fontId="3" fillId="3" borderId="8" xfId="0" applyNumberFormat="1" applyFont="1" applyFill="1" applyBorder="1" applyAlignment="1">
      <alignment horizontal="center" vertical="center" wrapText="1"/>
    </xf>
    <xf numFmtId="166" fontId="3" fillId="3" borderId="22" xfId="0" applyNumberFormat="1" applyFont="1" applyFill="1" applyBorder="1" applyAlignment="1" applyProtection="1">
      <alignment horizontal="center" vertical="center" wrapText="1"/>
    </xf>
    <xf numFmtId="10" fontId="3" fillId="3" borderId="22" xfId="0" applyNumberFormat="1" applyFont="1" applyFill="1" applyBorder="1" applyAlignment="1">
      <alignment horizontal="center" vertical="center" wrapText="1"/>
    </xf>
    <xf numFmtId="0" fontId="14" fillId="8" borderId="47"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8" xfId="0" applyFont="1" applyBorder="1" applyAlignment="1">
      <alignment horizontal="center" vertical="center"/>
    </xf>
    <xf numFmtId="0" fontId="0" fillId="0" borderId="22" xfId="0" applyFont="1" applyBorder="1" applyAlignment="1">
      <alignment horizontal="center" vertical="center"/>
    </xf>
    <xf numFmtId="0" fontId="5" fillId="0" borderId="54" xfId="0" applyFont="1" applyBorder="1" applyAlignment="1" applyProtection="1">
      <alignment horizontal="center" vertical="center" wrapText="1"/>
    </xf>
  </cellXfs>
  <cellStyles count="4">
    <cellStyle name="Millares [0] 2" xfId="2" xr:uid="{00000000-0005-0000-0000-000000000000}"/>
    <cellStyle name="Moneda" xfId="3" builtinId="4"/>
    <cellStyle name="Normal" xfId="0" builtinId="0"/>
    <cellStyle name="Porcentaje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1031875</xdr:colOff>
      <xdr:row>0</xdr:row>
      <xdr:rowOff>45357</xdr:rowOff>
    </xdr:from>
    <xdr:to>
      <xdr:col>1</xdr:col>
      <xdr:colOff>86973</xdr:colOff>
      <xdr:row>3</xdr:row>
      <xdr:rowOff>233249</xdr:rowOff>
    </xdr:to>
    <xdr:pic>
      <xdr:nvPicPr>
        <xdr:cNvPr id="3" name="3 Imagen" descr="E:\DOCUMENTOS LENIS\Memoria pasar\1Escudo.jpg">
          <a:extLst>
            <a:ext uri="{FF2B5EF4-FFF2-40B4-BE49-F238E27FC236}">
              <a16:creationId xmlns:a16="http://schemas.microsoft.com/office/drawing/2014/main" id="{7F3FF08A-21FD-40F6-88CF-5755C1F4A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875" y="45357"/>
          <a:ext cx="858044" cy="1040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9"/>
  <sheetViews>
    <sheetView showGridLines="0" tabSelected="1" view="pageBreakPreview" zoomScale="77" zoomScaleNormal="38" zoomScaleSheetLayoutView="77" workbookViewId="0">
      <selection activeCell="Z33" sqref="Z33"/>
    </sheetView>
  </sheetViews>
  <sheetFormatPr baseColWidth="10" defaultRowHeight="12.5" x14ac:dyDescent="0.25"/>
  <cols>
    <col min="1" max="1" width="27" customWidth="1"/>
    <col min="2" max="2" width="20.453125" customWidth="1"/>
    <col min="3" max="3" width="19.453125" customWidth="1"/>
    <col min="4" max="4" width="36.1796875" customWidth="1"/>
    <col min="5" max="5" width="12.54296875" customWidth="1"/>
    <col min="6" max="6" width="18" customWidth="1"/>
    <col min="7" max="7" width="32.54296875" customWidth="1"/>
    <col min="8" max="8" width="35.54296875" customWidth="1"/>
    <col min="9" max="9" width="40.54296875" customWidth="1"/>
    <col min="10" max="10" width="12.54296875" customWidth="1"/>
    <col min="11" max="11" width="21.26953125" customWidth="1"/>
    <col min="12" max="12" width="23.1796875" customWidth="1"/>
    <col min="13" max="13" width="20.453125" customWidth="1"/>
    <col min="14" max="14" width="24.54296875" customWidth="1"/>
    <col min="15" max="15" width="32.26953125" customWidth="1"/>
    <col min="16" max="16" width="15.54296875" customWidth="1"/>
    <col min="17" max="19" width="24.453125" customWidth="1"/>
    <col min="20" max="20" width="20.453125" customWidth="1"/>
    <col min="21" max="21" width="17" customWidth="1"/>
    <col min="22" max="26" width="25.81640625" customWidth="1"/>
    <col min="27" max="27" width="47.81640625" customWidth="1"/>
    <col min="28" max="28" width="25.453125" customWidth="1"/>
  </cols>
  <sheetData>
    <row r="1" spans="1:28" ht="22.5" customHeight="1" x14ac:dyDescent="0.25">
      <c r="A1" s="133"/>
      <c r="B1" s="134"/>
      <c r="C1" s="115" t="s">
        <v>92</v>
      </c>
      <c r="D1" s="116"/>
      <c r="E1" s="116"/>
      <c r="F1" s="116"/>
      <c r="G1" s="116"/>
      <c r="H1" s="116"/>
      <c r="I1" s="116"/>
      <c r="J1" s="116"/>
      <c r="K1" s="116"/>
      <c r="L1" s="116"/>
      <c r="M1" s="116"/>
      <c r="N1" s="116"/>
      <c r="O1" s="116"/>
      <c r="P1" s="116"/>
      <c r="Q1" s="116"/>
      <c r="R1" s="116"/>
      <c r="S1" s="116"/>
      <c r="T1" s="116"/>
      <c r="U1" s="116"/>
      <c r="V1" s="116"/>
      <c r="W1" s="116"/>
      <c r="X1" s="116"/>
      <c r="Y1" s="116"/>
      <c r="Z1" s="116"/>
      <c r="AA1" s="117"/>
      <c r="AB1" s="101" t="s">
        <v>93</v>
      </c>
    </row>
    <row r="2" spans="1:28" ht="25.5" customHeight="1" x14ac:dyDescent="0.25">
      <c r="A2" s="135"/>
      <c r="B2" s="136"/>
      <c r="C2" s="102"/>
      <c r="D2" s="103"/>
      <c r="E2" s="103"/>
      <c r="F2" s="103"/>
      <c r="G2" s="103"/>
      <c r="H2" s="103"/>
      <c r="I2" s="103"/>
      <c r="J2" s="103"/>
      <c r="K2" s="103"/>
      <c r="L2" s="103"/>
      <c r="M2" s="103"/>
      <c r="N2" s="103"/>
      <c r="O2" s="103"/>
      <c r="P2" s="103"/>
      <c r="Q2" s="103"/>
      <c r="R2" s="103"/>
      <c r="S2" s="103"/>
      <c r="T2" s="103"/>
      <c r="U2" s="103"/>
      <c r="V2" s="103"/>
      <c r="W2" s="103"/>
      <c r="X2" s="103"/>
      <c r="Y2" s="103"/>
      <c r="Z2" s="103"/>
      <c r="AA2" s="104"/>
      <c r="AB2" s="105" t="s">
        <v>143</v>
      </c>
    </row>
    <row r="3" spans="1:28" ht="20.25" customHeight="1" x14ac:dyDescent="0.25">
      <c r="A3" s="135"/>
      <c r="B3" s="136"/>
      <c r="C3" s="206" t="s">
        <v>0</v>
      </c>
      <c r="D3" s="207"/>
      <c r="E3" s="207"/>
      <c r="F3" s="207"/>
      <c r="G3" s="207"/>
      <c r="H3" s="207"/>
      <c r="I3" s="207"/>
      <c r="J3" s="207"/>
      <c r="K3" s="207"/>
      <c r="L3" s="207"/>
      <c r="M3" s="207"/>
      <c r="N3" s="207"/>
      <c r="O3" s="207"/>
      <c r="P3" s="207"/>
      <c r="Q3" s="207"/>
      <c r="R3" s="207"/>
      <c r="S3" s="207"/>
      <c r="T3" s="207"/>
      <c r="U3" s="207"/>
      <c r="V3" s="207"/>
      <c r="W3" s="207"/>
      <c r="X3" s="207"/>
      <c r="Y3" s="207"/>
      <c r="Z3" s="207"/>
      <c r="AA3" s="208"/>
      <c r="AB3" s="105" t="s">
        <v>144</v>
      </c>
    </row>
    <row r="4" spans="1:28" ht="27.75" customHeight="1" thickBot="1" x14ac:dyDescent="0.3">
      <c r="A4" s="137"/>
      <c r="B4" s="138"/>
      <c r="C4" s="209" t="s">
        <v>1</v>
      </c>
      <c r="D4" s="210"/>
      <c r="E4" s="210"/>
      <c r="F4" s="210"/>
      <c r="G4" s="210"/>
      <c r="H4" s="210"/>
      <c r="I4" s="210"/>
      <c r="J4" s="210"/>
      <c r="K4" s="210"/>
      <c r="L4" s="210"/>
      <c r="M4" s="210"/>
      <c r="N4" s="210"/>
      <c r="O4" s="210"/>
      <c r="P4" s="210"/>
      <c r="Q4" s="210"/>
      <c r="R4" s="210"/>
      <c r="S4" s="210"/>
      <c r="T4" s="210"/>
      <c r="U4" s="210"/>
      <c r="V4" s="210"/>
      <c r="W4" s="210"/>
      <c r="X4" s="210"/>
      <c r="Y4" s="210"/>
      <c r="Z4" s="210"/>
      <c r="AA4" s="211"/>
      <c r="AB4" s="106" t="s">
        <v>2</v>
      </c>
    </row>
    <row r="5" spans="1:28" s="59" customFormat="1" ht="19.5" customHeight="1" thickBot="1" x14ac:dyDescent="0.3">
      <c r="A5" s="212" t="s">
        <v>94</v>
      </c>
      <c r="B5" s="213"/>
      <c r="C5" s="213"/>
      <c r="D5" s="213"/>
      <c r="E5" s="213"/>
      <c r="F5" s="213"/>
      <c r="G5" s="214"/>
      <c r="H5" s="118" t="s">
        <v>108</v>
      </c>
      <c r="I5" s="118"/>
      <c r="J5" s="118"/>
      <c r="K5" s="118"/>
      <c r="L5" s="118"/>
      <c r="M5" s="118"/>
      <c r="N5" s="119"/>
      <c r="O5" s="120"/>
      <c r="P5" s="120"/>
      <c r="Q5" s="120"/>
      <c r="R5" s="120"/>
      <c r="S5" s="120"/>
      <c r="T5" s="120"/>
      <c r="U5" s="120"/>
      <c r="V5" s="120"/>
      <c r="W5" s="120"/>
      <c r="X5" s="120"/>
      <c r="Y5" s="120"/>
      <c r="Z5" s="120"/>
      <c r="AA5" s="120"/>
      <c r="AB5" s="121"/>
    </row>
    <row r="6" spans="1:28" s="59" customFormat="1" ht="28.5" customHeight="1" thickBot="1" x14ac:dyDescent="0.3">
      <c r="A6" s="122" t="s">
        <v>145</v>
      </c>
      <c r="B6" s="123"/>
      <c r="C6" s="123"/>
      <c r="D6" s="123"/>
      <c r="E6" s="123"/>
      <c r="F6" s="123"/>
      <c r="G6" s="123"/>
      <c r="H6" s="123"/>
      <c r="I6" s="123"/>
      <c r="J6" s="123"/>
      <c r="K6" s="107"/>
      <c r="L6" s="139" t="s">
        <v>84</v>
      </c>
      <c r="M6" s="140"/>
      <c r="N6" s="140"/>
      <c r="O6" s="140"/>
      <c r="P6" s="140"/>
      <c r="Q6" s="140"/>
      <c r="R6" s="140"/>
      <c r="S6" s="140"/>
      <c r="T6" s="140"/>
      <c r="U6" s="140"/>
      <c r="V6" s="140"/>
      <c r="W6" s="140"/>
      <c r="X6" s="140"/>
      <c r="Y6" s="140"/>
      <c r="Z6" s="140"/>
      <c r="AA6" s="140"/>
      <c r="AB6" s="141"/>
    </row>
    <row r="7" spans="1:28" ht="9" customHeight="1" thickBot="1" x14ac:dyDescent="0.3">
      <c r="A7" s="142"/>
      <c r="B7" s="142"/>
      <c r="C7" s="142"/>
      <c r="D7" s="142"/>
      <c r="E7" s="142"/>
      <c r="F7" s="142"/>
      <c r="G7" s="142"/>
      <c r="H7" s="108"/>
      <c r="I7" s="109"/>
      <c r="J7" s="109"/>
      <c r="K7" s="109"/>
      <c r="L7" s="109"/>
      <c r="M7" s="109"/>
      <c r="N7" s="109"/>
      <c r="O7" s="109"/>
      <c r="P7" s="109"/>
      <c r="Q7" s="109"/>
      <c r="R7" s="109"/>
      <c r="S7" s="109"/>
      <c r="T7" s="109"/>
      <c r="U7" s="109"/>
      <c r="V7" s="109"/>
      <c r="W7" s="109"/>
      <c r="X7" s="109"/>
      <c r="Y7" s="109"/>
      <c r="Z7" s="109"/>
      <c r="AA7" s="110"/>
      <c r="AB7" s="109"/>
    </row>
    <row r="8" spans="1:28" ht="24.75" customHeight="1" thickBot="1" x14ac:dyDescent="0.3">
      <c r="A8" s="143" t="s">
        <v>3</v>
      </c>
      <c r="B8" s="144"/>
      <c r="C8" s="144"/>
      <c r="D8" s="144"/>
      <c r="E8" s="144"/>
      <c r="F8" s="144"/>
      <c r="G8" s="144"/>
      <c r="H8" s="144"/>
      <c r="I8" s="144"/>
      <c r="J8" s="144"/>
      <c r="K8" s="145"/>
      <c r="L8" s="146" t="s">
        <v>4</v>
      </c>
      <c r="M8" s="147"/>
      <c r="N8" s="148"/>
      <c r="O8" s="146" t="s">
        <v>5</v>
      </c>
      <c r="P8" s="147"/>
      <c r="Q8" s="148"/>
      <c r="R8" s="146" t="s">
        <v>95</v>
      </c>
      <c r="S8" s="148"/>
      <c r="T8" s="146" t="s">
        <v>96</v>
      </c>
      <c r="U8" s="147"/>
      <c r="V8" s="147"/>
      <c r="W8" s="147"/>
      <c r="X8" s="148"/>
      <c r="Y8" s="146" t="s">
        <v>97</v>
      </c>
      <c r="Z8" s="148"/>
      <c r="AA8" s="42" t="s">
        <v>98</v>
      </c>
      <c r="AB8" s="60" t="s">
        <v>6</v>
      </c>
    </row>
    <row r="9" spans="1:28" ht="24" customHeight="1" thickBot="1" x14ac:dyDescent="0.3">
      <c r="A9" s="215" t="s">
        <v>7</v>
      </c>
      <c r="B9" s="218" t="s">
        <v>8</v>
      </c>
      <c r="C9" s="218" t="s">
        <v>9</v>
      </c>
      <c r="D9" s="149" t="s">
        <v>10</v>
      </c>
      <c r="E9" s="150"/>
      <c r="F9" s="151"/>
      <c r="G9" s="218" t="s">
        <v>11</v>
      </c>
      <c r="H9" s="218" t="s">
        <v>12</v>
      </c>
      <c r="I9" s="149" t="s">
        <v>99</v>
      </c>
      <c r="J9" s="150"/>
      <c r="K9" s="151"/>
      <c r="L9" s="43">
        <v>1</v>
      </c>
      <c r="M9" s="44">
        <v>2</v>
      </c>
      <c r="N9" s="44">
        <v>3</v>
      </c>
      <c r="O9" s="44">
        <v>4</v>
      </c>
      <c r="P9" s="44">
        <v>5</v>
      </c>
      <c r="Q9" s="44">
        <v>6</v>
      </c>
      <c r="R9" s="44">
        <v>7</v>
      </c>
      <c r="S9" s="44">
        <v>8</v>
      </c>
      <c r="T9" s="99">
        <v>9</v>
      </c>
      <c r="U9" s="44">
        <v>10</v>
      </c>
      <c r="V9" s="44">
        <v>11</v>
      </c>
      <c r="W9" s="44">
        <v>12</v>
      </c>
      <c r="X9" s="44">
        <v>13</v>
      </c>
      <c r="Y9" s="44">
        <v>14</v>
      </c>
      <c r="Z9" s="44">
        <v>15</v>
      </c>
      <c r="AA9" s="44">
        <v>16</v>
      </c>
      <c r="AB9" s="61">
        <v>17</v>
      </c>
    </row>
    <row r="10" spans="1:28" ht="96" customHeight="1" thickBot="1" x14ac:dyDescent="0.3">
      <c r="A10" s="216"/>
      <c r="B10" s="219"/>
      <c r="C10" s="219"/>
      <c r="D10" s="218" t="s">
        <v>13</v>
      </c>
      <c r="E10" s="218" t="s">
        <v>14</v>
      </c>
      <c r="F10" s="218" t="s">
        <v>15</v>
      </c>
      <c r="G10" s="219"/>
      <c r="H10" s="219"/>
      <c r="I10" s="218" t="s">
        <v>13</v>
      </c>
      <c r="J10" s="218" t="s">
        <v>16</v>
      </c>
      <c r="K10" s="218" t="s">
        <v>17</v>
      </c>
      <c r="L10" s="218" t="s">
        <v>18</v>
      </c>
      <c r="M10" s="218" t="s">
        <v>19</v>
      </c>
      <c r="N10" s="218" t="s">
        <v>20</v>
      </c>
      <c r="O10" s="218" t="s">
        <v>21</v>
      </c>
      <c r="P10" s="218" t="s">
        <v>22</v>
      </c>
      <c r="Q10" s="218" t="s">
        <v>23</v>
      </c>
      <c r="R10" s="221" t="s">
        <v>100</v>
      </c>
      <c r="S10" s="111" t="s">
        <v>109</v>
      </c>
      <c r="T10" s="231" t="s">
        <v>24</v>
      </c>
      <c r="U10" s="233" t="s">
        <v>25</v>
      </c>
      <c r="V10" s="235" t="s">
        <v>101</v>
      </c>
      <c r="W10" s="221" t="s">
        <v>102</v>
      </c>
      <c r="X10" s="45" t="s">
        <v>109</v>
      </c>
      <c r="Y10" s="221" t="s">
        <v>103</v>
      </c>
      <c r="Z10" s="221" t="s">
        <v>104</v>
      </c>
      <c r="AA10" s="221" t="s">
        <v>105</v>
      </c>
      <c r="AB10" s="223" t="s">
        <v>26</v>
      </c>
    </row>
    <row r="11" spans="1:28" ht="57.65" customHeight="1" thickBot="1" x14ac:dyDescent="0.3">
      <c r="A11" s="217"/>
      <c r="B11" s="220"/>
      <c r="C11" s="220"/>
      <c r="D11" s="220"/>
      <c r="E11" s="220"/>
      <c r="F11" s="220"/>
      <c r="G11" s="220"/>
      <c r="H11" s="220"/>
      <c r="I11" s="220"/>
      <c r="J11" s="220"/>
      <c r="K11" s="220"/>
      <c r="L11" s="219"/>
      <c r="M11" s="219"/>
      <c r="N11" s="219"/>
      <c r="O11" s="219"/>
      <c r="P11" s="219"/>
      <c r="Q11" s="219"/>
      <c r="R11" s="222"/>
      <c r="S11" s="111" t="s">
        <v>106</v>
      </c>
      <c r="T11" s="232"/>
      <c r="U11" s="234"/>
      <c r="V11" s="236"/>
      <c r="W11" s="222"/>
      <c r="X11" s="45" t="s">
        <v>107</v>
      </c>
      <c r="Y11" s="222"/>
      <c r="Z11" s="222"/>
      <c r="AA11" s="222"/>
      <c r="AB11" s="224"/>
    </row>
    <row r="12" spans="1:28" ht="124.5" customHeight="1" thickBot="1" x14ac:dyDescent="0.3">
      <c r="A12" s="152" t="s">
        <v>27</v>
      </c>
      <c r="B12" s="154" t="s">
        <v>28</v>
      </c>
      <c r="C12" s="156" t="s">
        <v>29</v>
      </c>
      <c r="D12" s="156" t="s">
        <v>30</v>
      </c>
      <c r="E12" s="156" t="s">
        <v>31</v>
      </c>
      <c r="F12" s="158">
        <v>0.2</v>
      </c>
      <c r="G12" s="156" t="s">
        <v>32</v>
      </c>
      <c r="H12" s="160" t="s">
        <v>33</v>
      </c>
      <c r="I12" s="190" t="s">
        <v>34</v>
      </c>
      <c r="J12" s="190">
        <v>1</v>
      </c>
      <c r="K12" s="191">
        <v>1</v>
      </c>
      <c r="L12" s="204">
        <v>2020630010169</v>
      </c>
      <c r="M12" s="205" t="s">
        <v>35</v>
      </c>
      <c r="N12" s="205" t="s">
        <v>36</v>
      </c>
      <c r="O12" s="94" t="s">
        <v>37</v>
      </c>
      <c r="P12" s="94">
        <v>1</v>
      </c>
      <c r="Q12" s="94">
        <v>750</v>
      </c>
      <c r="R12" s="94">
        <v>389</v>
      </c>
      <c r="S12" s="47">
        <f>R12/Q12</f>
        <v>0.51866666666666672</v>
      </c>
      <c r="T12" s="240" t="s">
        <v>110</v>
      </c>
      <c r="U12" s="237" t="s">
        <v>38</v>
      </c>
      <c r="V12" s="225">
        <v>6627676498</v>
      </c>
      <c r="W12" s="225">
        <v>2205343788</v>
      </c>
      <c r="X12" s="227">
        <f>W12/V12</f>
        <v>0.33274765125689149</v>
      </c>
      <c r="Y12" s="95" t="s">
        <v>133</v>
      </c>
      <c r="Z12" s="95" t="s">
        <v>125</v>
      </c>
      <c r="AA12" s="70" t="s">
        <v>137</v>
      </c>
      <c r="AB12" s="17" t="s">
        <v>39</v>
      </c>
    </row>
    <row r="13" spans="1:28" ht="74.25" customHeight="1" thickBot="1" x14ac:dyDescent="0.3">
      <c r="A13" s="153"/>
      <c r="B13" s="155"/>
      <c r="C13" s="157"/>
      <c r="D13" s="157"/>
      <c r="E13" s="157"/>
      <c r="F13" s="159"/>
      <c r="G13" s="157"/>
      <c r="H13" s="161"/>
      <c r="I13" s="178"/>
      <c r="J13" s="178"/>
      <c r="K13" s="164"/>
      <c r="L13" s="188"/>
      <c r="M13" s="201"/>
      <c r="N13" s="201"/>
      <c r="O13" s="92" t="s">
        <v>67</v>
      </c>
      <c r="P13" s="92">
        <v>1</v>
      </c>
      <c r="Q13" s="92">
        <v>5000</v>
      </c>
      <c r="R13" s="92">
        <v>2815</v>
      </c>
      <c r="S13" s="48">
        <f t="shared" ref="S13:S26" si="0">R13/Q13</f>
        <v>0.56299999999999994</v>
      </c>
      <c r="T13" s="195"/>
      <c r="U13" s="238"/>
      <c r="V13" s="226"/>
      <c r="W13" s="226"/>
      <c r="X13" s="228"/>
      <c r="Y13" s="95" t="s">
        <v>133</v>
      </c>
      <c r="Z13" s="112" t="s">
        <v>126</v>
      </c>
      <c r="AA13" s="70" t="s">
        <v>138</v>
      </c>
      <c r="AB13" s="18" t="s">
        <v>39</v>
      </c>
    </row>
    <row r="14" spans="1:28" ht="63.75" customHeight="1" thickBot="1" x14ac:dyDescent="0.3">
      <c r="A14" s="165" t="s">
        <v>27</v>
      </c>
      <c r="B14" s="167" t="s">
        <v>28</v>
      </c>
      <c r="C14" s="162" t="s">
        <v>29</v>
      </c>
      <c r="D14" s="162" t="s">
        <v>30</v>
      </c>
      <c r="E14" s="162" t="s">
        <v>31</v>
      </c>
      <c r="F14" s="173">
        <v>0.2</v>
      </c>
      <c r="G14" s="162" t="s">
        <v>32</v>
      </c>
      <c r="H14" s="169" t="s">
        <v>40</v>
      </c>
      <c r="I14" s="162" t="s">
        <v>41</v>
      </c>
      <c r="J14" s="162">
        <v>53000</v>
      </c>
      <c r="K14" s="164">
        <v>53000</v>
      </c>
      <c r="L14" s="188"/>
      <c r="M14" s="201"/>
      <c r="N14" s="201"/>
      <c r="O14" s="14" t="s">
        <v>75</v>
      </c>
      <c r="P14" s="7">
        <v>1</v>
      </c>
      <c r="Q14" s="8">
        <v>1</v>
      </c>
      <c r="R14" s="8">
        <v>0.88</v>
      </c>
      <c r="S14" s="48">
        <f t="shared" si="0"/>
        <v>0.88</v>
      </c>
      <c r="T14" s="195" t="s">
        <v>111</v>
      </c>
      <c r="U14" s="238"/>
      <c r="V14" s="226"/>
      <c r="W14" s="226"/>
      <c r="X14" s="228"/>
      <c r="Y14" s="95" t="s">
        <v>133</v>
      </c>
      <c r="Z14" s="70" t="s">
        <v>127</v>
      </c>
      <c r="AA14" s="70" t="s">
        <v>117</v>
      </c>
      <c r="AB14" s="18" t="s">
        <v>39</v>
      </c>
    </row>
    <row r="15" spans="1:28" ht="63.75" customHeight="1" thickBot="1" x14ac:dyDescent="0.3">
      <c r="A15" s="166"/>
      <c r="B15" s="168"/>
      <c r="C15" s="163"/>
      <c r="D15" s="163"/>
      <c r="E15" s="163"/>
      <c r="F15" s="182"/>
      <c r="G15" s="163"/>
      <c r="H15" s="170"/>
      <c r="I15" s="163"/>
      <c r="J15" s="163"/>
      <c r="K15" s="164"/>
      <c r="L15" s="188"/>
      <c r="M15" s="201"/>
      <c r="N15" s="201"/>
      <c r="O15" s="14" t="s">
        <v>81</v>
      </c>
      <c r="P15" s="7">
        <v>0</v>
      </c>
      <c r="Q15" s="10">
        <v>300</v>
      </c>
      <c r="R15" s="10">
        <v>0</v>
      </c>
      <c r="S15" s="48">
        <f t="shared" si="0"/>
        <v>0</v>
      </c>
      <c r="T15" s="195"/>
      <c r="U15" s="238"/>
      <c r="V15" s="226"/>
      <c r="W15" s="226"/>
      <c r="X15" s="228"/>
      <c r="Y15" s="96" t="s">
        <v>133</v>
      </c>
      <c r="Z15" s="96" t="s">
        <v>128</v>
      </c>
      <c r="AA15" s="70" t="s">
        <v>118</v>
      </c>
      <c r="AB15" s="18" t="s">
        <v>39</v>
      </c>
    </row>
    <row r="16" spans="1:28" ht="60" customHeight="1" thickBot="1" x14ac:dyDescent="0.3">
      <c r="A16" s="172"/>
      <c r="B16" s="155"/>
      <c r="C16" s="157"/>
      <c r="D16" s="157"/>
      <c r="E16" s="157"/>
      <c r="F16" s="159"/>
      <c r="G16" s="157"/>
      <c r="H16" s="171"/>
      <c r="I16" s="157"/>
      <c r="J16" s="157"/>
      <c r="K16" s="164"/>
      <c r="L16" s="188"/>
      <c r="M16" s="201"/>
      <c r="N16" s="201"/>
      <c r="O16" s="92" t="s">
        <v>71</v>
      </c>
      <c r="P16" s="92" t="s">
        <v>77</v>
      </c>
      <c r="Q16" s="92">
        <v>17500</v>
      </c>
      <c r="R16" s="92">
        <v>6766</v>
      </c>
      <c r="S16" s="48">
        <f t="shared" si="0"/>
        <v>0.38662857142857143</v>
      </c>
      <c r="T16" s="195"/>
      <c r="U16" s="238"/>
      <c r="V16" s="226"/>
      <c r="W16" s="226"/>
      <c r="X16" s="228"/>
      <c r="Y16" s="96" t="s">
        <v>133</v>
      </c>
      <c r="Z16" s="96" t="s">
        <v>129</v>
      </c>
      <c r="AA16" s="70" t="s">
        <v>139</v>
      </c>
      <c r="AB16" s="18" t="s">
        <v>39</v>
      </c>
    </row>
    <row r="17" spans="1:33" ht="67.5" customHeight="1" thickBot="1" x14ac:dyDescent="0.3">
      <c r="A17" s="165" t="s">
        <v>27</v>
      </c>
      <c r="B17" s="167" t="s">
        <v>28</v>
      </c>
      <c r="C17" s="162" t="s">
        <v>29</v>
      </c>
      <c r="D17" s="162" t="s">
        <v>30</v>
      </c>
      <c r="E17" s="162" t="s">
        <v>31</v>
      </c>
      <c r="F17" s="173">
        <v>0.2</v>
      </c>
      <c r="G17" s="162" t="s">
        <v>32</v>
      </c>
      <c r="H17" s="169" t="s">
        <v>42</v>
      </c>
      <c r="I17" s="162" t="s">
        <v>43</v>
      </c>
      <c r="J17" s="162">
        <v>0</v>
      </c>
      <c r="K17" s="164">
        <v>3</v>
      </c>
      <c r="L17" s="188"/>
      <c r="M17" s="201"/>
      <c r="N17" s="201"/>
      <c r="O17" s="14" t="s">
        <v>80</v>
      </c>
      <c r="P17" s="92">
        <v>0</v>
      </c>
      <c r="Q17" s="92">
        <v>2</v>
      </c>
      <c r="R17" s="92">
        <v>1</v>
      </c>
      <c r="S17" s="48">
        <f t="shared" si="0"/>
        <v>0.5</v>
      </c>
      <c r="T17" s="195" t="s">
        <v>112</v>
      </c>
      <c r="U17" s="238"/>
      <c r="V17" s="226"/>
      <c r="W17" s="226"/>
      <c r="X17" s="228"/>
      <c r="Y17" s="96" t="s">
        <v>133</v>
      </c>
      <c r="Z17" s="96" t="s">
        <v>128</v>
      </c>
      <c r="AA17" s="70" t="s">
        <v>140</v>
      </c>
      <c r="AB17" s="18" t="s">
        <v>39</v>
      </c>
    </row>
    <row r="18" spans="1:33" ht="69.75" customHeight="1" thickBot="1" x14ac:dyDescent="0.3">
      <c r="A18" s="172"/>
      <c r="B18" s="155"/>
      <c r="C18" s="157"/>
      <c r="D18" s="157"/>
      <c r="E18" s="157"/>
      <c r="F18" s="159"/>
      <c r="G18" s="157"/>
      <c r="H18" s="171"/>
      <c r="I18" s="157"/>
      <c r="J18" s="157"/>
      <c r="K18" s="164"/>
      <c r="L18" s="188"/>
      <c r="M18" s="201"/>
      <c r="N18" s="201"/>
      <c r="O18" s="92" t="s">
        <v>68</v>
      </c>
      <c r="P18" s="92">
        <v>1</v>
      </c>
      <c r="Q18" s="92">
        <v>1</v>
      </c>
      <c r="R18" s="92">
        <v>0</v>
      </c>
      <c r="S18" s="48">
        <f t="shared" si="0"/>
        <v>0</v>
      </c>
      <c r="T18" s="195"/>
      <c r="U18" s="238"/>
      <c r="V18" s="226"/>
      <c r="W18" s="226"/>
      <c r="X18" s="228"/>
      <c r="Y18" s="96" t="s">
        <v>133</v>
      </c>
      <c r="Z18" s="96" t="s">
        <v>128</v>
      </c>
      <c r="AA18" s="70" t="s">
        <v>119</v>
      </c>
      <c r="AB18" s="18" t="s">
        <v>39</v>
      </c>
    </row>
    <row r="19" spans="1:33" ht="87" customHeight="1" thickBot="1" x14ac:dyDescent="0.3">
      <c r="A19" s="165" t="s">
        <v>27</v>
      </c>
      <c r="B19" s="167" t="s">
        <v>28</v>
      </c>
      <c r="C19" s="162" t="s">
        <v>29</v>
      </c>
      <c r="D19" s="162" t="s">
        <v>30</v>
      </c>
      <c r="E19" s="162" t="s">
        <v>31</v>
      </c>
      <c r="F19" s="173">
        <v>0.2</v>
      </c>
      <c r="G19" s="162" t="s">
        <v>32</v>
      </c>
      <c r="H19" s="169" t="s">
        <v>44</v>
      </c>
      <c r="I19" s="162" t="s">
        <v>45</v>
      </c>
      <c r="J19" s="192">
        <v>240000</v>
      </c>
      <c r="K19" s="194">
        <v>240000</v>
      </c>
      <c r="L19" s="188"/>
      <c r="M19" s="201"/>
      <c r="N19" s="201"/>
      <c r="O19" s="9" t="s">
        <v>76</v>
      </c>
      <c r="P19" s="92">
        <v>60000</v>
      </c>
      <c r="Q19" s="92">
        <v>78500</v>
      </c>
      <c r="R19" s="92">
        <v>43429</v>
      </c>
      <c r="S19" s="48">
        <f t="shared" si="0"/>
        <v>0.5532356687898089</v>
      </c>
      <c r="T19" s="196" t="s">
        <v>113</v>
      </c>
      <c r="U19" s="238"/>
      <c r="V19" s="226"/>
      <c r="W19" s="226"/>
      <c r="X19" s="228"/>
      <c r="Y19" s="96" t="s">
        <v>134</v>
      </c>
      <c r="Z19" s="96" t="s">
        <v>130</v>
      </c>
      <c r="AA19" s="70" t="s">
        <v>141</v>
      </c>
      <c r="AB19" s="18" t="s">
        <v>39</v>
      </c>
    </row>
    <row r="20" spans="1:33" ht="94.5" customHeight="1" x14ac:dyDescent="0.25">
      <c r="A20" s="166"/>
      <c r="B20" s="168"/>
      <c r="C20" s="163"/>
      <c r="D20" s="163"/>
      <c r="E20" s="163"/>
      <c r="F20" s="182"/>
      <c r="G20" s="163"/>
      <c r="H20" s="170"/>
      <c r="I20" s="163"/>
      <c r="J20" s="193"/>
      <c r="K20" s="194"/>
      <c r="L20" s="188"/>
      <c r="M20" s="201"/>
      <c r="N20" s="201"/>
      <c r="O20" s="9" t="s">
        <v>72</v>
      </c>
      <c r="P20" s="92">
        <v>1</v>
      </c>
      <c r="Q20" s="6">
        <v>1</v>
      </c>
      <c r="R20" s="6">
        <v>0.5</v>
      </c>
      <c r="S20" s="48">
        <f t="shared" si="0"/>
        <v>0.5</v>
      </c>
      <c r="T20" s="196"/>
      <c r="U20" s="238"/>
      <c r="V20" s="226"/>
      <c r="W20" s="226"/>
      <c r="X20" s="228"/>
      <c r="Y20" s="69" t="s">
        <v>133</v>
      </c>
      <c r="Z20" s="96" t="s">
        <v>128</v>
      </c>
      <c r="AA20" s="70" t="s">
        <v>136</v>
      </c>
      <c r="AB20" s="18" t="s">
        <v>39</v>
      </c>
    </row>
    <row r="21" spans="1:33" ht="76.5" customHeight="1" x14ac:dyDescent="0.25">
      <c r="A21" s="165" t="s">
        <v>27</v>
      </c>
      <c r="B21" s="167" t="s">
        <v>28</v>
      </c>
      <c r="C21" s="162" t="s">
        <v>29</v>
      </c>
      <c r="D21" s="162" t="s">
        <v>30</v>
      </c>
      <c r="E21" s="162" t="s">
        <v>31</v>
      </c>
      <c r="F21" s="173">
        <v>0.2</v>
      </c>
      <c r="G21" s="162" t="s">
        <v>46</v>
      </c>
      <c r="H21" s="169" t="s">
        <v>47</v>
      </c>
      <c r="I21" s="162" t="s">
        <v>48</v>
      </c>
      <c r="J21" s="162">
        <v>0</v>
      </c>
      <c r="K21" s="164">
        <v>4</v>
      </c>
      <c r="L21" s="188">
        <v>2020630010166</v>
      </c>
      <c r="M21" s="203" t="s">
        <v>49</v>
      </c>
      <c r="N21" s="201" t="s">
        <v>50</v>
      </c>
      <c r="O21" s="14" t="s">
        <v>78</v>
      </c>
      <c r="P21" s="92">
        <v>0</v>
      </c>
      <c r="Q21" s="92">
        <v>1</v>
      </c>
      <c r="R21" s="6">
        <v>0</v>
      </c>
      <c r="S21" s="48">
        <f t="shared" si="0"/>
        <v>0</v>
      </c>
      <c r="T21" s="195" t="s">
        <v>114</v>
      </c>
      <c r="U21" s="238" t="s">
        <v>38</v>
      </c>
      <c r="V21" s="226">
        <v>590775000</v>
      </c>
      <c r="W21" s="226">
        <v>0</v>
      </c>
      <c r="X21" s="228">
        <f>W21/V21</f>
        <v>0</v>
      </c>
      <c r="Y21" s="96" t="s">
        <v>133</v>
      </c>
      <c r="Z21" s="96" t="s">
        <v>128</v>
      </c>
      <c r="AA21" s="71" t="s">
        <v>120</v>
      </c>
      <c r="AB21" s="18" t="s">
        <v>39</v>
      </c>
    </row>
    <row r="22" spans="1:33" ht="122.5" customHeight="1" x14ac:dyDescent="0.25">
      <c r="A22" s="166"/>
      <c r="B22" s="168"/>
      <c r="C22" s="163"/>
      <c r="D22" s="163"/>
      <c r="E22" s="163"/>
      <c r="F22" s="182"/>
      <c r="G22" s="163"/>
      <c r="H22" s="170"/>
      <c r="I22" s="163"/>
      <c r="J22" s="163"/>
      <c r="K22" s="164"/>
      <c r="L22" s="188"/>
      <c r="M22" s="203"/>
      <c r="N22" s="201"/>
      <c r="O22" s="92" t="s">
        <v>79</v>
      </c>
      <c r="P22" s="92">
        <v>0</v>
      </c>
      <c r="Q22" s="92">
        <v>1</v>
      </c>
      <c r="R22" s="92">
        <v>0</v>
      </c>
      <c r="S22" s="48">
        <f t="shared" si="0"/>
        <v>0</v>
      </c>
      <c r="T22" s="195"/>
      <c r="U22" s="238"/>
      <c r="V22" s="226"/>
      <c r="W22" s="226"/>
      <c r="X22" s="228"/>
      <c r="Y22" s="96" t="s">
        <v>133</v>
      </c>
      <c r="Z22" s="96" t="s">
        <v>128</v>
      </c>
      <c r="AA22" s="71" t="s">
        <v>121</v>
      </c>
      <c r="AB22" s="18" t="s">
        <v>39</v>
      </c>
    </row>
    <row r="23" spans="1:33" ht="97.5" customHeight="1" x14ac:dyDescent="0.25">
      <c r="A23" s="1" t="s">
        <v>27</v>
      </c>
      <c r="B23" s="2" t="s">
        <v>51</v>
      </c>
      <c r="C23" s="88" t="s">
        <v>52</v>
      </c>
      <c r="D23" s="4" t="s">
        <v>53</v>
      </c>
      <c r="E23" s="88" t="s">
        <v>31</v>
      </c>
      <c r="F23" s="89">
        <v>0.2</v>
      </c>
      <c r="G23" s="4" t="s">
        <v>54</v>
      </c>
      <c r="H23" s="5" t="s">
        <v>55</v>
      </c>
      <c r="I23" s="3" t="s">
        <v>56</v>
      </c>
      <c r="J23" s="88">
        <v>0</v>
      </c>
      <c r="K23" s="87">
        <v>1</v>
      </c>
      <c r="L23" s="90">
        <v>2020630010175</v>
      </c>
      <c r="M23" s="93" t="s">
        <v>57</v>
      </c>
      <c r="N23" s="92" t="s">
        <v>58</v>
      </c>
      <c r="O23" s="14" t="s">
        <v>82</v>
      </c>
      <c r="P23" s="92">
        <v>0</v>
      </c>
      <c r="Q23" s="92">
        <v>1</v>
      </c>
      <c r="R23" s="73">
        <v>0.3</v>
      </c>
      <c r="S23" s="67">
        <f>R23/Q23</f>
        <v>0.3</v>
      </c>
      <c r="T23" s="91" t="s">
        <v>115</v>
      </c>
      <c r="U23" s="100" t="s">
        <v>38</v>
      </c>
      <c r="V23" s="96">
        <v>63803700</v>
      </c>
      <c r="W23" s="96">
        <v>0</v>
      </c>
      <c r="X23" s="97">
        <f>W23/V23</f>
        <v>0</v>
      </c>
      <c r="Y23" s="96" t="s">
        <v>133</v>
      </c>
      <c r="Z23" s="96" t="s">
        <v>128</v>
      </c>
      <c r="AA23" s="71" t="s">
        <v>122</v>
      </c>
      <c r="AB23" s="18" t="s">
        <v>39</v>
      </c>
    </row>
    <row r="24" spans="1:33" ht="90.65" customHeight="1" x14ac:dyDescent="0.25">
      <c r="A24" s="174" t="s">
        <v>59</v>
      </c>
      <c r="B24" s="176" t="s">
        <v>60</v>
      </c>
      <c r="C24" s="178" t="s">
        <v>61</v>
      </c>
      <c r="D24" s="178" t="s">
        <v>62</v>
      </c>
      <c r="E24" s="180">
        <v>1</v>
      </c>
      <c r="F24" s="180">
        <v>1</v>
      </c>
      <c r="G24" s="178" t="s">
        <v>63</v>
      </c>
      <c r="H24" s="161" t="s">
        <v>70</v>
      </c>
      <c r="I24" s="178" t="s">
        <v>64</v>
      </c>
      <c r="J24" s="184">
        <v>1</v>
      </c>
      <c r="K24" s="186">
        <v>1</v>
      </c>
      <c r="L24" s="188">
        <v>2020630010162</v>
      </c>
      <c r="M24" s="199" t="s">
        <v>69</v>
      </c>
      <c r="N24" s="201" t="s">
        <v>65</v>
      </c>
      <c r="O24" s="11" t="s">
        <v>73</v>
      </c>
      <c r="P24" s="6">
        <v>1</v>
      </c>
      <c r="Q24" s="6">
        <v>1</v>
      </c>
      <c r="R24" s="6">
        <v>0.5</v>
      </c>
      <c r="S24" s="67">
        <f t="shared" si="0"/>
        <v>0.5</v>
      </c>
      <c r="T24" s="197" t="s">
        <v>116</v>
      </c>
      <c r="U24" s="238" t="s">
        <v>38</v>
      </c>
      <c r="V24" s="226">
        <v>3245972455</v>
      </c>
      <c r="W24" s="226">
        <v>1620240000</v>
      </c>
      <c r="X24" s="228">
        <f>W24/V24</f>
        <v>0.49915395847066729</v>
      </c>
      <c r="Y24" s="96" t="s">
        <v>135</v>
      </c>
      <c r="Z24" s="96" t="s">
        <v>131</v>
      </c>
      <c r="AA24" s="72" t="s">
        <v>142</v>
      </c>
      <c r="AB24" s="18" t="s">
        <v>39</v>
      </c>
    </row>
    <row r="25" spans="1:33" ht="112.5" customHeight="1" x14ac:dyDescent="0.25">
      <c r="A25" s="174"/>
      <c r="B25" s="176"/>
      <c r="C25" s="178"/>
      <c r="D25" s="178"/>
      <c r="E25" s="180"/>
      <c r="F25" s="180"/>
      <c r="G25" s="178"/>
      <c r="H25" s="161"/>
      <c r="I25" s="178"/>
      <c r="J25" s="184"/>
      <c r="K25" s="186"/>
      <c r="L25" s="188"/>
      <c r="M25" s="199"/>
      <c r="N25" s="201"/>
      <c r="O25" s="12" t="s">
        <v>83</v>
      </c>
      <c r="P25" s="6">
        <v>1</v>
      </c>
      <c r="Q25" s="6">
        <v>1</v>
      </c>
      <c r="R25" s="6">
        <v>0.5</v>
      </c>
      <c r="S25" s="67">
        <f t="shared" si="0"/>
        <v>0.5</v>
      </c>
      <c r="T25" s="197"/>
      <c r="U25" s="238"/>
      <c r="V25" s="226"/>
      <c r="W25" s="226"/>
      <c r="X25" s="228"/>
      <c r="Y25" s="96" t="s">
        <v>135</v>
      </c>
      <c r="Z25" s="96" t="s">
        <v>132</v>
      </c>
      <c r="AA25" s="72" t="s">
        <v>123</v>
      </c>
      <c r="AB25" s="18" t="s">
        <v>39</v>
      </c>
    </row>
    <row r="26" spans="1:33" ht="108" customHeight="1" thickBot="1" x14ac:dyDescent="0.3">
      <c r="A26" s="175"/>
      <c r="B26" s="177"/>
      <c r="C26" s="179"/>
      <c r="D26" s="179"/>
      <c r="E26" s="181"/>
      <c r="F26" s="181"/>
      <c r="G26" s="179"/>
      <c r="H26" s="183"/>
      <c r="I26" s="179"/>
      <c r="J26" s="185"/>
      <c r="K26" s="187"/>
      <c r="L26" s="189"/>
      <c r="M26" s="200"/>
      <c r="N26" s="202"/>
      <c r="O26" s="15" t="s">
        <v>74</v>
      </c>
      <c r="P26" s="16">
        <v>0</v>
      </c>
      <c r="Q26" s="16">
        <v>2</v>
      </c>
      <c r="R26" s="16">
        <v>1</v>
      </c>
      <c r="S26" s="68">
        <f t="shared" si="0"/>
        <v>0.5</v>
      </c>
      <c r="T26" s="198"/>
      <c r="U26" s="239"/>
      <c r="V26" s="229"/>
      <c r="W26" s="229"/>
      <c r="X26" s="230"/>
      <c r="Y26" s="98" t="s">
        <v>133</v>
      </c>
      <c r="Z26" s="98" t="s">
        <v>128</v>
      </c>
      <c r="AA26" s="113" t="s">
        <v>124</v>
      </c>
      <c r="AB26" s="114" t="s">
        <v>39</v>
      </c>
    </row>
    <row r="27" spans="1:33" ht="18" customHeight="1" thickBot="1" x14ac:dyDescent="0.3">
      <c r="A27" s="51" t="s">
        <v>66</v>
      </c>
      <c r="B27" s="52"/>
      <c r="C27" s="52"/>
      <c r="D27" s="52"/>
      <c r="E27" s="52"/>
      <c r="F27" s="52"/>
      <c r="G27" s="52"/>
      <c r="H27" s="52"/>
      <c r="I27" s="52"/>
      <c r="J27" s="52"/>
      <c r="K27" s="52"/>
      <c r="L27" s="52"/>
      <c r="M27" s="52"/>
      <c r="N27" s="52"/>
      <c r="O27" s="52"/>
      <c r="P27" s="52"/>
      <c r="Q27" s="52"/>
      <c r="R27" s="52"/>
      <c r="S27" s="53"/>
      <c r="T27" s="52"/>
      <c r="U27" s="52"/>
      <c r="V27" s="54">
        <f>SUM(V12:V26)</f>
        <v>10528227653</v>
      </c>
      <c r="W27" s="54">
        <f>SUM(W12:W26)</f>
        <v>3825583788</v>
      </c>
      <c r="X27" s="56">
        <f>W27/V27</f>
        <v>0.36336446304995185</v>
      </c>
      <c r="Y27" s="57"/>
      <c r="Z27" s="58"/>
      <c r="AA27" s="58"/>
      <c r="AB27" s="55"/>
    </row>
    <row r="28" spans="1:33" ht="18" hidden="1" customHeight="1" x14ac:dyDescent="0.25">
      <c r="A28" s="62"/>
      <c r="B28" s="13"/>
      <c r="C28" s="13"/>
      <c r="D28" s="13"/>
      <c r="E28" s="13"/>
      <c r="F28" s="13"/>
      <c r="G28" s="13"/>
      <c r="H28" s="13"/>
      <c r="I28" s="13"/>
      <c r="J28" s="13"/>
      <c r="K28" s="13"/>
      <c r="L28" s="13"/>
      <c r="M28" s="13"/>
      <c r="N28" s="13"/>
      <c r="O28" s="13"/>
      <c r="P28" s="13"/>
      <c r="Q28" s="13"/>
      <c r="R28" s="13"/>
      <c r="S28" s="49">
        <v>0</v>
      </c>
      <c r="T28" s="13"/>
      <c r="U28" s="13"/>
      <c r="V28" s="46"/>
      <c r="W28" s="46"/>
      <c r="X28" s="50">
        <v>0</v>
      </c>
      <c r="Y28" s="46"/>
      <c r="Z28" s="46"/>
      <c r="AA28" s="46"/>
      <c r="AB28" s="63"/>
    </row>
    <row r="29" spans="1:33" ht="18" hidden="1" customHeight="1" x14ac:dyDescent="0.25">
      <c r="A29" s="62"/>
      <c r="B29" s="13"/>
      <c r="C29" s="13"/>
      <c r="D29" s="13"/>
      <c r="E29" s="13"/>
      <c r="F29" s="13"/>
      <c r="G29" s="13"/>
      <c r="H29" s="13"/>
      <c r="I29" s="13"/>
      <c r="J29" s="13"/>
      <c r="K29" s="13"/>
      <c r="L29" s="13"/>
      <c r="M29" s="13"/>
      <c r="N29" s="13"/>
      <c r="O29" s="13"/>
      <c r="P29" s="13"/>
      <c r="Q29" s="13"/>
      <c r="R29" s="13"/>
      <c r="S29" s="49">
        <v>1</v>
      </c>
      <c r="T29" s="13"/>
      <c r="U29" s="13"/>
      <c r="V29" s="46"/>
      <c r="W29" s="46"/>
      <c r="X29" s="50">
        <v>1</v>
      </c>
      <c r="Y29" s="46"/>
      <c r="Z29" s="46"/>
      <c r="AA29" s="46"/>
      <c r="AB29" s="63"/>
    </row>
    <row r="30" spans="1:33" ht="13" thickBot="1" x14ac:dyDescent="0.3">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6"/>
    </row>
    <row r="31" spans="1:33" s="23" customFormat="1" ht="42.75" customHeight="1" x14ac:dyDescent="0.25">
      <c r="A31" s="19"/>
      <c r="B31" s="40"/>
      <c r="C31" s="20"/>
      <c r="D31" s="40"/>
      <c r="E31" s="20"/>
      <c r="F31" s="40"/>
      <c r="G31" s="21"/>
      <c r="H31" s="21"/>
      <c r="I31" s="21"/>
      <c r="J31" s="124" t="s">
        <v>85</v>
      </c>
      <c r="K31" s="124"/>
      <c r="L31" s="124"/>
      <c r="M31" s="40"/>
      <c r="N31" s="40"/>
      <c r="O31" s="124" t="s">
        <v>86</v>
      </c>
      <c r="P31" s="124"/>
      <c r="Q31" s="124"/>
      <c r="R31" s="39"/>
      <c r="S31" s="39"/>
      <c r="T31" s="125"/>
      <c r="U31" s="125"/>
      <c r="V31" s="125"/>
      <c r="W31" s="125"/>
      <c r="X31" s="125"/>
      <c r="Y31" s="125"/>
      <c r="Z31" s="125"/>
      <c r="AA31" s="125"/>
      <c r="AB31" s="126"/>
      <c r="AC31" s="22"/>
      <c r="AD31" s="22"/>
      <c r="AE31" s="22"/>
      <c r="AF31" s="22"/>
      <c r="AG31" s="22"/>
    </row>
    <row r="32" spans="1:33" s="23" customFormat="1" ht="17.5" x14ac:dyDescent="0.25">
      <c r="A32" s="24"/>
      <c r="B32" s="25"/>
      <c r="C32" s="26"/>
      <c r="D32" s="25"/>
      <c r="E32" s="26"/>
      <c r="F32" s="25"/>
      <c r="G32" s="27"/>
      <c r="H32" s="27"/>
      <c r="I32" s="27"/>
      <c r="J32" s="26"/>
      <c r="K32" s="25"/>
      <c r="L32" s="26"/>
      <c r="M32" s="25"/>
      <c r="N32" s="25"/>
      <c r="O32" s="26"/>
      <c r="P32" s="26"/>
      <c r="Q32" s="27"/>
      <c r="R32" s="27"/>
      <c r="S32" s="27"/>
      <c r="T32" s="27"/>
      <c r="U32" s="27"/>
      <c r="V32" s="28"/>
      <c r="W32" s="28"/>
      <c r="X32" s="28"/>
      <c r="Y32" s="28"/>
      <c r="Z32" s="28"/>
      <c r="AA32" s="28"/>
      <c r="AB32" s="29"/>
      <c r="AC32" s="22"/>
      <c r="AD32" s="127"/>
      <c r="AE32" s="22"/>
      <c r="AF32" s="22"/>
      <c r="AG32" s="22"/>
    </row>
    <row r="33" spans="1:33" s="23" customFormat="1" ht="17.5" x14ac:dyDescent="0.25">
      <c r="A33" s="24"/>
      <c r="B33" s="25"/>
      <c r="C33" s="26"/>
      <c r="D33" s="25"/>
      <c r="E33" s="26"/>
      <c r="F33" s="25"/>
      <c r="G33" s="27"/>
      <c r="H33" s="27"/>
      <c r="I33" s="27"/>
      <c r="J33" s="26"/>
      <c r="K33" s="25"/>
      <c r="L33" s="26"/>
      <c r="M33" s="25"/>
      <c r="N33" s="25"/>
      <c r="O33" s="26"/>
      <c r="P33" s="26"/>
      <c r="Q33" s="26"/>
      <c r="R33" s="26"/>
      <c r="S33" s="26"/>
      <c r="T33" s="26"/>
      <c r="U33" s="26"/>
      <c r="V33" s="28"/>
      <c r="W33" s="28"/>
      <c r="X33" s="28"/>
      <c r="Y33" s="28"/>
      <c r="Z33" s="28"/>
      <c r="AA33" s="28"/>
      <c r="AB33" s="30"/>
      <c r="AC33" s="22"/>
      <c r="AD33" s="127"/>
      <c r="AE33" s="22"/>
      <c r="AF33" s="22"/>
      <c r="AG33" s="22"/>
    </row>
    <row r="34" spans="1:33" s="23" customFormat="1" ht="17.5" x14ac:dyDescent="0.25">
      <c r="A34" s="24"/>
      <c r="B34" s="25"/>
      <c r="C34" s="26"/>
      <c r="D34" s="25"/>
      <c r="E34" s="26"/>
      <c r="F34" s="25"/>
      <c r="G34" s="27"/>
      <c r="H34" s="27"/>
      <c r="I34" s="27"/>
      <c r="J34" s="26"/>
      <c r="K34" s="25"/>
      <c r="L34" s="26"/>
      <c r="M34" s="25"/>
      <c r="N34" s="25"/>
      <c r="O34" s="26"/>
      <c r="P34" s="26"/>
      <c r="Q34" s="26"/>
      <c r="R34" s="26"/>
      <c r="S34" s="26"/>
      <c r="T34" s="26"/>
      <c r="U34" s="26"/>
      <c r="V34" s="28"/>
      <c r="W34" s="28"/>
      <c r="X34" s="28"/>
      <c r="Y34" s="28"/>
      <c r="Z34" s="28"/>
      <c r="AA34" s="28"/>
      <c r="AB34" s="30"/>
      <c r="AC34" s="22"/>
      <c r="AD34" s="22"/>
      <c r="AE34" s="22"/>
      <c r="AF34" s="22"/>
      <c r="AG34" s="22"/>
    </row>
    <row r="35" spans="1:33" s="23" customFormat="1" ht="14.25" customHeight="1" thickBot="1" x14ac:dyDescent="0.3">
      <c r="A35" s="24"/>
      <c r="B35" s="25"/>
      <c r="C35" s="26"/>
      <c r="D35" s="25"/>
      <c r="E35" s="26"/>
      <c r="F35" s="25"/>
      <c r="G35" s="27"/>
      <c r="H35" s="27"/>
      <c r="I35" s="27"/>
      <c r="J35" s="31"/>
      <c r="K35" s="31"/>
      <c r="L35" s="31"/>
      <c r="M35" s="25"/>
      <c r="N35" s="25"/>
      <c r="O35" s="31"/>
      <c r="P35" s="31"/>
      <c r="Q35" s="26"/>
      <c r="R35" s="26"/>
      <c r="S35" s="26"/>
      <c r="T35" s="26"/>
      <c r="U35" s="26"/>
      <c r="V35" s="32"/>
      <c r="W35" s="32"/>
      <c r="X35" s="32"/>
      <c r="Y35" s="32"/>
      <c r="Z35" s="32"/>
      <c r="AA35" s="32"/>
      <c r="AB35" s="30"/>
      <c r="AC35" s="33"/>
      <c r="AD35" s="22"/>
      <c r="AE35" s="22"/>
      <c r="AF35" s="22"/>
      <c r="AG35" s="22"/>
    </row>
    <row r="36" spans="1:33" s="23" customFormat="1" ht="25.5" customHeight="1" x14ac:dyDescent="0.25">
      <c r="A36" s="24"/>
      <c r="B36" s="25"/>
      <c r="C36" s="34"/>
      <c r="D36" s="25"/>
      <c r="E36" s="26"/>
      <c r="F36" s="25"/>
      <c r="G36" s="27"/>
      <c r="H36" s="27"/>
      <c r="I36" s="27"/>
      <c r="J36" s="128" t="s">
        <v>90</v>
      </c>
      <c r="K36" s="128"/>
      <c r="L36" s="128"/>
      <c r="M36" s="35"/>
      <c r="N36" s="35"/>
      <c r="O36" s="128" t="s">
        <v>91</v>
      </c>
      <c r="P36" s="128"/>
      <c r="Q36" s="128"/>
      <c r="R36" s="41"/>
      <c r="S36" s="41"/>
      <c r="T36" s="26"/>
      <c r="U36" s="26"/>
      <c r="V36" s="28"/>
      <c r="W36" s="28"/>
      <c r="X36" s="28"/>
      <c r="Y36" s="28"/>
      <c r="Z36" s="28"/>
      <c r="AA36" s="28"/>
      <c r="AB36" s="30"/>
      <c r="AC36" s="22"/>
      <c r="AD36" s="22"/>
      <c r="AE36" s="22"/>
      <c r="AF36" s="22"/>
      <c r="AG36" s="22"/>
    </row>
    <row r="37" spans="1:33" s="23" customFormat="1" ht="45" customHeight="1" x14ac:dyDescent="0.25">
      <c r="A37" s="24"/>
      <c r="B37" s="25"/>
      <c r="C37" s="34"/>
      <c r="D37" s="25"/>
      <c r="E37" s="26"/>
      <c r="F37" s="25"/>
      <c r="G37" s="27"/>
      <c r="H37" s="27"/>
      <c r="I37" s="27"/>
      <c r="J37" s="129" t="s">
        <v>87</v>
      </c>
      <c r="K37" s="129"/>
      <c r="L37" s="36"/>
      <c r="M37" s="35"/>
      <c r="N37" s="35"/>
      <c r="O37" s="26" t="s">
        <v>88</v>
      </c>
      <c r="P37" s="25"/>
      <c r="Q37" s="26"/>
      <c r="R37" s="26"/>
      <c r="S37" s="26"/>
      <c r="T37" s="26"/>
      <c r="U37" s="26"/>
      <c r="V37" s="37"/>
      <c r="W37" s="37"/>
      <c r="X37" s="37"/>
      <c r="Y37" s="37"/>
      <c r="Z37" s="37"/>
      <c r="AA37" s="37"/>
      <c r="AB37" s="30"/>
      <c r="AC37" s="22"/>
      <c r="AD37" s="33"/>
      <c r="AE37" s="22"/>
      <c r="AF37" s="22"/>
      <c r="AG37" s="22"/>
    </row>
    <row r="38" spans="1:33" s="23" customFormat="1" ht="17.5" x14ac:dyDescent="0.25">
      <c r="A38" s="24"/>
      <c r="B38" s="25"/>
      <c r="C38" s="26"/>
      <c r="D38" s="25"/>
      <c r="E38" s="26"/>
      <c r="F38" s="25"/>
      <c r="G38" s="26"/>
      <c r="H38" s="25"/>
      <c r="I38" s="26"/>
      <c r="J38" s="26"/>
      <c r="K38" s="25"/>
      <c r="L38" s="26"/>
      <c r="M38" s="25"/>
      <c r="N38" s="25"/>
      <c r="O38" s="26"/>
      <c r="P38" s="26"/>
      <c r="Q38" s="26"/>
      <c r="R38" s="26"/>
      <c r="S38" s="26"/>
      <c r="T38" s="26"/>
      <c r="U38" s="26"/>
      <c r="V38" s="32"/>
      <c r="W38" s="32"/>
      <c r="X38" s="32"/>
      <c r="Y38" s="32"/>
      <c r="Z38" s="32"/>
      <c r="AA38" s="32"/>
      <c r="AB38" s="30"/>
      <c r="AC38" s="38"/>
      <c r="AD38" s="33"/>
      <c r="AE38" s="22"/>
      <c r="AF38" s="22"/>
      <c r="AG38" s="22"/>
    </row>
    <row r="39" spans="1:33" s="23" customFormat="1" ht="43.5" customHeight="1" thickBot="1" x14ac:dyDescent="0.3">
      <c r="A39" s="130" t="s">
        <v>89</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2"/>
      <c r="AC39" s="22"/>
      <c r="AD39" s="22"/>
      <c r="AE39" s="22"/>
      <c r="AF39" s="22"/>
      <c r="AG39" s="22"/>
    </row>
  </sheetData>
  <protectedRanges>
    <protectedRange sqref="Y12:AA26" name="Rango3"/>
    <protectedRange sqref="W12:W26" name="Rango2"/>
    <protectedRange sqref="R12:R26" name="Rango1"/>
    <protectedRange sqref="T12:T26" name="Rango4"/>
    <protectedRange sqref="V12:V26" name="Rango5"/>
  </protectedRanges>
  <mergeCells count="145">
    <mergeCell ref="AB10:AB11"/>
    <mergeCell ref="W12:W20"/>
    <mergeCell ref="X12:X20"/>
    <mergeCell ref="W21:W22"/>
    <mergeCell ref="X21:X22"/>
    <mergeCell ref="W24:W26"/>
    <mergeCell ref="X24:X26"/>
    <mergeCell ref="Q10:Q11"/>
    <mergeCell ref="R10:R11"/>
    <mergeCell ref="T10:T11"/>
    <mergeCell ref="U10:U11"/>
    <mergeCell ref="V10:V11"/>
    <mergeCell ref="W10:W11"/>
    <mergeCell ref="Y10:Y11"/>
    <mergeCell ref="Z10:Z11"/>
    <mergeCell ref="U12:U20"/>
    <mergeCell ref="U21:U22"/>
    <mergeCell ref="U24:U26"/>
    <mergeCell ref="V12:V20"/>
    <mergeCell ref="V21:V22"/>
    <mergeCell ref="V24:V26"/>
    <mergeCell ref="T12:T13"/>
    <mergeCell ref="T14:T16"/>
    <mergeCell ref="C3:AA3"/>
    <mergeCell ref="C4:AA4"/>
    <mergeCell ref="A5:G5"/>
    <mergeCell ref="R8:S8"/>
    <mergeCell ref="T8:X8"/>
    <mergeCell ref="Y8:Z8"/>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P10:P11"/>
    <mergeCell ref="AA10:AA11"/>
    <mergeCell ref="T17:T18"/>
    <mergeCell ref="T19:T20"/>
    <mergeCell ref="T21:T22"/>
    <mergeCell ref="T24:T26"/>
    <mergeCell ref="M24:M26"/>
    <mergeCell ref="N24:N26"/>
    <mergeCell ref="L21:L22"/>
    <mergeCell ref="M21:M22"/>
    <mergeCell ref="N21:N22"/>
    <mergeCell ref="L12:L20"/>
    <mergeCell ref="M12:M20"/>
    <mergeCell ref="N12:N20"/>
    <mergeCell ref="I24:I26"/>
    <mergeCell ref="J24:J26"/>
    <mergeCell ref="K24:K26"/>
    <mergeCell ref="L24:L26"/>
    <mergeCell ref="J21:J22"/>
    <mergeCell ref="K21:K22"/>
    <mergeCell ref="I12:I13"/>
    <mergeCell ref="J12:J13"/>
    <mergeCell ref="K12:K13"/>
    <mergeCell ref="I19:I20"/>
    <mergeCell ref="J19:J20"/>
    <mergeCell ref="K19:K20"/>
    <mergeCell ref="J17:J18"/>
    <mergeCell ref="I21:I22"/>
    <mergeCell ref="I17:I18"/>
    <mergeCell ref="D14:D16"/>
    <mergeCell ref="A24:A26"/>
    <mergeCell ref="B24:B26"/>
    <mergeCell ref="C24:C26"/>
    <mergeCell ref="D24:D26"/>
    <mergeCell ref="E24:E26"/>
    <mergeCell ref="F24:F26"/>
    <mergeCell ref="G21:G22"/>
    <mergeCell ref="H21:H22"/>
    <mergeCell ref="E14:E16"/>
    <mergeCell ref="F14:F16"/>
    <mergeCell ref="A21:A22"/>
    <mergeCell ref="B21:B22"/>
    <mergeCell ref="C21:C22"/>
    <mergeCell ref="D21:D22"/>
    <mergeCell ref="E21:E22"/>
    <mergeCell ref="F21:F22"/>
    <mergeCell ref="F19:F20"/>
    <mergeCell ref="G19:G20"/>
    <mergeCell ref="G24:G26"/>
    <mergeCell ref="H24:H26"/>
    <mergeCell ref="H19:H20"/>
    <mergeCell ref="G17:G18"/>
    <mergeCell ref="H17:H18"/>
    <mergeCell ref="J37:K37"/>
    <mergeCell ref="A39:AB39"/>
    <mergeCell ref="A1:B4"/>
    <mergeCell ref="L6:AB6"/>
    <mergeCell ref="A7:G7"/>
    <mergeCell ref="A8:K8"/>
    <mergeCell ref="L8:N8"/>
    <mergeCell ref="O8:Q8"/>
    <mergeCell ref="I9:K9"/>
    <mergeCell ref="A12:A13"/>
    <mergeCell ref="B12:B13"/>
    <mergeCell ref="C12:C13"/>
    <mergeCell ref="D12:D13"/>
    <mergeCell ref="E12:E13"/>
    <mergeCell ref="F12:F13"/>
    <mergeCell ref="G12:G13"/>
    <mergeCell ref="H12:H13"/>
    <mergeCell ref="G14:G16"/>
    <mergeCell ref="D9:F9"/>
    <mergeCell ref="J31:L31"/>
    <mergeCell ref="K17:K18"/>
    <mergeCell ref="A19:A20"/>
    <mergeCell ref="B19:B20"/>
    <mergeCell ref="C19:C20"/>
    <mergeCell ref="C1:AA1"/>
    <mergeCell ref="H5:M5"/>
    <mergeCell ref="N5:AB5"/>
    <mergeCell ref="A6:J6"/>
    <mergeCell ref="O31:Q31"/>
    <mergeCell ref="T31:AB31"/>
    <mergeCell ref="AD32:AD33"/>
    <mergeCell ref="J36:L36"/>
    <mergeCell ref="O36:Q36"/>
    <mergeCell ref="D19:D20"/>
    <mergeCell ref="E19:E20"/>
    <mergeCell ref="H14:H16"/>
    <mergeCell ref="I14:I16"/>
    <mergeCell ref="J14:J16"/>
    <mergeCell ref="K14:K16"/>
    <mergeCell ref="A17:A18"/>
    <mergeCell ref="B17:B18"/>
    <mergeCell ref="C17:C18"/>
    <mergeCell ref="D17:D18"/>
    <mergeCell ref="E17:E18"/>
    <mergeCell ref="F17:F18"/>
    <mergeCell ref="A14:A16"/>
    <mergeCell ref="B14:B16"/>
    <mergeCell ref="C14:C16"/>
  </mergeCells>
  <conditionalFormatting sqref="S12:S29">
    <cfRule type="colorScale" priority="2">
      <colorScale>
        <cfvo type="percent" val="25"/>
        <cfvo type="percent" val="50"/>
        <cfvo type="percent" val="100"/>
        <color rgb="FFFF0000"/>
        <color rgb="FFFFFF00"/>
        <color rgb="FF92D050"/>
      </colorScale>
    </cfRule>
    <cfRule type="colorScale" priority="5">
      <colorScale>
        <cfvo type="percent" val="0"/>
        <cfvo type="percent" val="25"/>
        <cfvo type="percent" val="100"/>
        <color rgb="FFFF0000"/>
        <color rgb="FFFFFF00"/>
        <color rgb="FF92D050"/>
      </colorScale>
    </cfRule>
  </conditionalFormatting>
  <conditionalFormatting sqref="X12:X29">
    <cfRule type="colorScale" priority="1">
      <colorScale>
        <cfvo type="percent" val="25"/>
        <cfvo type="percent" val="50"/>
        <cfvo type="percent" val="100"/>
        <color rgb="FFFF0000"/>
        <color rgb="FFFFFF00"/>
        <color rgb="FF92D050"/>
      </colorScale>
    </cfRule>
    <cfRule type="colorScale" priority="7">
      <colorScale>
        <cfvo type="percent" val="0"/>
        <cfvo type="percent" val="25"/>
        <cfvo type="percent" val="100"/>
        <color rgb="FFFF0000"/>
        <color rgb="FFFFFF00"/>
        <color rgb="FF92D050"/>
      </colorScale>
    </cfRule>
  </conditionalFormatting>
  <printOptions horizontalCentered="1"/>
  <pageMargins left="0.45" right="0.45" top="0.5" bottom="0.5" header="0.3" footer="0.3"/>
  <pageSetup paperSize="5" scale="2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4D633-974C-4B22-A2F7-FF2FB75A7A93}">
  <dimension ref="A1:J26"/>
  <sheetViews>
    <sheetView zoomScale="74" zoomScaleNormal="74" workbookViewId="0">
      <selection activeCell="H3" sqref="H3:H11"/>
    </sheetView>
  </sheetViews>
  <sheetFormatPr baseColWidth="10" defaultRowHeight="12.5" x14ac:dyDescent="0.25"/>
  <cols>
    <col min="1" max="1" width="20.453125" customWidth="1"/>
    <col min="2" max="2" width="32.26953125" customWidth="1"/>
    <col min="3" max="3" width="15.54296875" hidden="1" customWidth="1"/>
    <col min="4" max="5" width="24.453125" hidden="1" customWidth="1"/>
    <col min="6" max="6" width="24.453125" customWidth="1"/>
    <col min="7" max="9" width="25.81640625" customWidth="1"/>
  </cols>
  <sheetData>
    <row r="1" spans="1:9" ht="65.5" thickBot="1" x14ac:dyDescent="0.3">
      <c r="A1" s="218" t="s">
        <v>19</v>
      </c>
      <c r="B1" s="218" t="s">
        <v>21</v>
      </c>
      <c r="C1" s="218" t="s">
        <v>22</v>
      </c>
      <c r="D1" s="218" t="s">
        <v>23</v>
      </c>
      <c r="E1" s="221" t="s">
        <v>100</v>
      </c>
      <c r="F1" s="77" t="s">
        <v>109</v>
      </c>
      <c r="G1" s="235" t="s">
        <v>101</v>
      </c>
      <c r="H1" s="221" t="s">
        <v>102</v>
      </c>
      <c r="I1" s="45" t="s">
        <v>109</v>
      </c>
    </row>
    <row r="2" spans="1:9" ht="39.5" thickBot="1" x14ac:dyDescent="0.3">
      <c r="A2" s="219"/>
      <c r="B2" s="219"/>
      <c r="C2" s="219"/>
      <c r="D2" s="219"/>
      <c r="E2" s="222"/>
      <c r="F2" s="77" t="s">
        <v>106</v>
      </c>
      <c r="G2" s="236"/>
      <c r="H2" s="222"/>
      <c r="I2" s="45" t="s">
        <v>107</v>
      </c>
    </row>
    <row r="3" spans="1:9" ht="46.5" x14ac:dyDescent="0.25">
      <c r="A3" s="205" t="s">
        <v>35</v>
      </c>
      <c r="B3" s="76" t="s">
        <v>37</v>
      </c>
      <c r="C3" s="76">
        <v>1</v>
      </c>
      <c r="D3" s="76">
        <v>750</v>
      </c>
      <c r="E3" s="76">
        <v>389</v>
      </c>
      <c r="F3" s="47">
        <f>E3/D3</f>
        <v>0.51866666666666672</v>
      </c>
      <c r="G3" s="225">
        <v>6627676498</v>
      </c>
      <c r="H3" s="225">
        <v>2205343788</v>
      </c>
      <c r="I3" s="227">
        <f>H3/G3</f>
        <v>0.33274765125689149</v>
      </c>
    </row>
    <row r="4" spans="1:9" ht="77.5" x14ac:dyDescent="0.25">
      <c r="A4" s="201"/>
      <c r="B4" s="74" t="s">
        <v>67</v>
      </c>
      <c r="C4" s="74">
        <v>1</v>
      </c>
      <c r="D4" s="74">
        <v>5000</v>
      </c>
      <c r="E4" s="74">
        <v>2815</v>
      </c>
      <c r="F4" s="48">
        <f t="shared" ref="F4:F17" si="0">E4/D4</f>
        <v>0.56299999999999994</v>
      </c>
      <c r="G4" s="226"/>
      <c r="H4" s="226"/>
      <c r="I4" s="228"/>
    </row>
    <row r="5" spans="1:9" ht="62" x14ac:dyDescent="0.25">
      <c r="A5" s="201"/>
      <c r="B5" s="14" t="s">
        <v>75</v>
      </c>
      <c r="C5" s="7">
        <v>1</v>
      </c>
      <c r="D5" s="8">
        <v>1</v>
      </c>
      <c r="E5" s="8">
        <v>0.88</v>
      </c>
      <c r="F5" s="48">
        <f t="shared" si="0"/>
        <v>0.88</v>
      </c>
      <c r="G5" s="226"/>
      <c r="H5" s="226"/>
      <c r="I5" s="228"/>
    </row>
    <row r="6" spans="1:9" ht="46.5" x14ac:dyDescent="0.25">
      <c r="A6" s="201"/>
      <c r="B6" s="14" t="s">
        <v>81</v>
      </c>
      <c r="C6" s="7">
        <v>0</v>
      </c>
      <c r="D6" s="10">
        <v>300</v>
      </c>
      <c r="E6" s="10">
        <v>0</v>
      </c>
      <c r="F6" s="48">
        <f t="shared" si="0"/>
        <v>0</v>
      </c>
      <c r="G6" s="226"/>
      <c r="H6" s="226"/>
      <c r="I6" s="228"/>
    </row>
    <row r="7" spans="1:9" ht="46.5" x14ac:dyDescent="0.25">
      <c r="A7" s="201"/>
      <c r="B7" s="74" t="s">
        <v>71</v>
      </c>
      <c r="C7" s="74" t="s">
        <v>77</v>
      </c>
      <c r="D7" s="74">
        <v>17500</v>
      </c>
      <c r="E7" s="74">
        <v>6766</v>
      </c>
      <c r="F7" s="48">
        <f t="shared" si="0"/>
        <v>0.38662857142857143</v>
      </c>
      <c r="G7" s="226"/>
      <c r="H7" s="226"/>
      <c r="I7" s="228"/>
    </row>
    <row r="8" spans="1:9" ht="46.5" x14ac:dyDescent="0.25">
      <c r="A8" s="201"/>
      <c r="B8" s="14" t="s">
        <v>80</v>
      </c>
      <c r="C8" s="74">
        <v>0</v>
      </c>
      <c r="D8" s="74">
        <v>2</v>
      </c>
      <c r="E8" s="74">
        <v>1</v>
      </c>
      <c r="F8" s="48">
        <f t="shared" si="0"/>
        <v>0.5</v>
      </c>
      <c r="G8" s="226"/>
      <c r="H8" s="226"/>
      <c r="I8" s="228"/>
    </row>
    <row r="9" spans="1:9" ht="46.5" x14ac:dyDescent="0.25">
      <c r="A9" s="201"/>
      <c r="B9" s="74" t="s">
        <v>68</v>
      </c>
      <c r="C9" s="74">
        <v>1</v>
      </c>
      <c r="D9" s="74">
        <v>1</v>
      </c>
      <c r="E9" s="74">
        <v>0</v>
      </c>
      <c r="F9" s="48">
        <f t="shared" si="0"/>
        <v>0</v>
      </c>
      <c r="G9" s="226"/>
      <c r="H9" s="226"/>
      <c r="I9" s="228"/>
    </row>
    <row r="10" spans="1:9" ht="62" x14ac:dyDescent="0.25">
      <c r="A10" s="201"/>
      <c r="B10" s="9" t="s">
        <v>76</v>
      </c>
      <c r="C10" s="74">
        <v>60000</v>
      </c>
      <c r="D10" s="74">
        <v>78500</v>
      </c>
      <c r="E10" s="74">
        <v>43429</v>
      </c>
      <c r="F10" s="48">
        <f t="shared" si="0"/>
        <v>0.5532356687898089</v>
      </c>
      <c r="G10" s="226"/>
      <c r="H10" s="226"/>
      <c r="I10" s="228"/>
    </row>
    <row r="11" spans="1:9" ht="93" x14ac:dyDescent="0.25">
      <c r="A11" s="201"/>
      <c r="B11" s="9" t="s">
        <v>72</v>
      </c>
      <c r="C11" s="74">
        <v>1</v>
      </c>
      <c r="D11" s="6">
        <v>1</v>
      </c>
      <c r="E11" s="6">
        <v>0.5</v>
      </c>
      <c r="F11" s="48">
        <f t="shared" si="0"/>
        <v>0.5</v>
      </c>
      <c r="G11" s="226"/>
      <c r="H11" s="226"/>
      <c r="I11" s="228"/>
    </row>
    <row r="12" spans="1:9" ht="31" x14ac:dyDescent="0.25">
      <c r="A12" s="203" t="s">
        <v>49</v>
      </c>
      <c r="B12" s="14" t="s">
        <v>78</v>
      </c>
      <c r="C12" s="74">
        <v>0</v>
      </c>
      <c r="D12" s="74">
        <v>1</v>
      </c>
      <c r="E12" s="6">
        <v>0</v>
      </c>
      <c r="F12" s="48">
        <f t="shared" si="0"/>
        <v>0</v>
      </c>
      <c r="G12" s="226">
        <v>590775000</v>
      </c>
      <c r="H12" s="226">
        <v>0</v>
      </c>
      <c r="I12" s="228">
        <f>H12/G12</f>
        <v>0</v>
      </c>
    </row>
    <row r="13" spans="1:9" ht="46.5" x14ac:dyDescent="0.25">
      <c r="A13" s="203"/>
      <c r="B13" s="74" t="s">
        <v>79</v>
      </c>
      <c r="C13" s="74">
        <v>0</v>
      </c>
      <c r="D13" s="74">
        <v>1</v>
      </c>
      <c r="E13" s="74">
        <v>0</v>
      </c>
      <c r="F13" s="48">
        <f t="shared" si="0"/>
        <v>0</v>
      </c>
      <c r="G13" s="226"/>
      <c r="H13" s="226"/>
      <c r="I13" s="228"/>
    </row>
    <row r="14" spans="1:9" ht="46.5" x14ac:dyDescent="0.25">
      <c r="A14" s="75" t="s">
        <v>57</v>
      </c>
      <c r="B14" s="14" t="s">
        <v>82</v>
      </c>
      <c r="C14" s="74">
        <v>0</v>
      </c>
      <c r="D14" s="74">
        <v>1</v>
      </c>
      <c r="E14" s="73">
        <v>0.3</v>
      </c>
      <c r="F14" s="67">
        <f>E14/D14</f>
        <v>0.3</v>
      </c>
      <c r="G14" s="78">
        <v>63803700</v>
      </c>
      <c r="H14" s="78">
        <v>0</v>
      </c>
      <c r="I14" s="79">
        <f>H14/G14</f>
        <v>0</v>
      </c>
    </row>
    <row r="15" spans="1:9" ht="62" x14ac:dyDescent="0.25">
      <c r="A15" s="199" t="s">
        <v>69</v>
      </c>
      <c r="B15" s="11" t="s">
        <v>73</v>
      </c>
      <c r="C15" s="6">
        <v>1</v>
      </c>
      <c r="D15" s="6">
        <v>1</v>
      </c>
      <c r="E15" s="6">
        <v>0.5</v>
      </c>
      <c r="F15" s="67">
        <f t="shared" si="0"/>
        <v>0.5</v>
      </c>
      <c r="G15" s="226">
        <v>3245972455</v>
      </c>
      <c r="H15" s="226">
        <v>1620240000</v>
      </c>
      <c r="I15" s="228">
        <f>H15/G15</f>
        <v>0.49915395847066729</v>
      </c>
    </row>
    <row r="16" spans="1:9" ht="93" x14ac:dyDescent="0.25">
      <c r="A16" s="199"/>
      <c r="B16" s="12" t="s">
        <v>83</v>
      </c>
      <c r="C16" s="6">
        <v>1</v>
      </c>
      <c r="D16" s="6">
        <v>1</v>
      </c>
      <c r="E16" s="6">
        <v>0.5</v>
      </c>
      <c r="F16" s="67">
        <f t="shared" si="0"/>
        <v>0.5</v>
      </c>
      <c r="G16" s="226"/>
      <c r="H16" s="226"/>
      <c r="I16" s="228"/>
    </row>
    <row r="17" spans="1:10" ht="78" thickBot="1" x14ac:dyDescent="0.3">
      <c r="A17" s="200"/>
      <c r="B17" s="15" t="s">
        <v>74</v>
      </c>
      <c r="C17" s="16">
        <v>0</v>
      </c>
      <c r="D17" s="16">
        <v>2</v>
      </c>
      <c r="E17" s="16">
        <v>1</v>
      </c>
      <c r="F17" s="68">
        <f t="shared" si="0"/>
        <v>0.5</v>
      </c>
      <c r="G17" s="229"/>
      <c r="H17" s="229"/>
      <c r="I17" s="230"/>
    </row>
    <row r="18" spans="1:10" ht="13.5" thickBot="1" x14ac:dyDescent="0.3">
      <c r="A18" s="52"/>
      <c r="B18" s="52"/>
      <c r="C18" s="52"/>
      <c r="D18" s="52"/>
      <c r="E18" s="52"/>
      <c r="F18" s="53"/>
      <c r="G18" s="54">
        <f>SUM(G3:G17)</f>
        <v>10528227653</v>
      </c>
      <c r="H18" s="54">
        <f>SUM(H3:H17)</f>
        <v>3825583788</v>
      </c>
      <c r="I18" s="56">
        <f>H18/G18</f>
        <v>0.36336446304995185</v>
      </c>
    </row>
    <row r="19" spans="1:10" ht="13" x14ac:dyDescent="0.25">
      <c r="A19" s="13"/>
      <c r="B19" s="13"/>
      <c r="C19" s="13"/>
      <c r="D19" s="13"/>
      <c r="E19" s="13"/>
      <c r="F19" s="49">
        <v>0</v>
      </c>
      <c r="G19" s="46"/>
      <c r="H19" s="46"/>
      <c r="I19" s="50">
        <v>0</v>
      </c>
    </row>
    <row r="20" spans="1:10" ht="13" x14ac:dyDescent="0.25">
      <c r="A20" s="13"/>
      <c r="B20" s="13"/>
      <c r="C20" s="13"/>
      <c r="D20" s="13"/>
      <c r="E20" s="13"/>
      <c r="F20" s="49">
        <v>1</v>
      </c>
      <c r="G20" s="46"/>
      <c r="H20" s="46"/>
      <c r="I20" s="50">
        <v>1</v>
      </c>
    </row>
    <row r="23" spans="1:10" ht="77.5" x14ac:dyDescent="0.35">
      <c r="B23" s="82" t="s">
        <v>35</v>
      </c>
      <c r="C23" s="83"/>
      <c r="D23" s="83"/>
      <c r="E23" s="83"/>
      <c r="F23" s="84">
        <v>9</v>
      </c>
      <c r="G23" s="85">
        <v>0.4335</v>
      </c>
      <c r="H23" s="86">
        <v>6627676498</v>
      </c>
      <c r="I23" s="86">
        <v>2205343788</v>
      </c>
      <c r="J23" s="85">
        <f>I23/H23</f>
        <v>0.33274765125689149</v>
      </c>
    </row>
    <row r="24" spans="1:10" ht="31" x14ac:dyDescent="0.35">
      <c r="B24" s="80" t="s">
        <v>49</v>
      </c>
      <c r="C24" s="83"/>
      <c r="D24" s="83"/>
      <c r="E24" s="83"/>
      <c r="F24" s="84">
        <v>2</v>
      </c>
      <c r="G24" s="85">
        <v>0</v>
      </c>
      <c r="H24" s="86">
        <v>590775000</v>
      </c>
      <c r="I24" s="86">
        <v>0</v>
      </c>
      <c r="J24" s="85">
        <f t="shared" ref="J24:J26" si="1">I24/H24</f>
        <v>0</v>
      </c>
    </row>
    <row r="25" spans="1:10" ht="31" x14ac:dyDescent="0.35">
      <c r="B25" s="80" t="s">
        <v>57</v>
      </c>
      <c r="C25" s="83"/>
      <c r="D25" s="83"/>
      <c r="E25" s="83"/>
      <c r="F25" s="84">
        <v>1</v>
      </c>
      <c r="G25" s="85">
        <v>0.3</v>
      </c>
      <c r="H25" s="86">
        <v>63803700</v>
      </c>
      <c r="I25" s="86">
        <v>0</v>
      </c>
      <c r="J25" s="85">
        <f t="shared" si="1"/>
        <v>0</v>
      </c>
    </row>
    <row r="26" spans="1:10" ht="31" x14ac:dyDescent="0.35">
      <c r="B26" s="81" t="s">
        <v>69</v>
      </c>
      <c r="C26" s="83"/>
      <c r="D26" s="83"/>
      <c r="E26" s="83"/>
      <c r="F26" s="84">
        <v>3</v>
      </c>
      <c r="G26" s="85">
        <v>0.5</v>
      </c>
      <c r="H26" s="86">
        <v>3245972455</v>
      </c>
      <c r="I26" s="86">
        <v>1620240000</v>
      </c>
      <c r="J26" s="85">
        <f t="shared" si="1"/>
        <v>0.49915395847066729</v>
      </c>
    </row>
  </sheetData>
  <protectedRanges>
    <protectedRange sqref="H3:H17" name="Rango2"/>
    <protectedRange sqref="E3:E17" name="Rango1"/>
    <protectedRange sqref="G3:G17" name="Rango5"/>
  </protectedRanges>
  <autoFilter ref="A1:J20" xr:uid="{F174D633-974C-4B22-A2F7-FF2FB75A7A93}"/>
  <mergeCells count="19">
    <mergeCell ref="G1:G2"/>
    <mergeCell ref="H1:H2"/>
    <mergeCell ref="A3:A11"/>
    <mergeCell ref="G3:G11"/>
    <mergeCell ref="H3:H11"/>
    <mergeCell ref="A1:A2"/>
    <mergeCell ref="B1:B2"/>
    <mergeCell ref="C1:C2"/>
    <mergeCell ref="D1:D2"/>
    <mergeCell ref="E1:E2"/>
    <mergeCell ref="A15:A17"/>
    <mergeCell ref="G15:G17"/>
    <mergeCell ref="H15:H17"/>
    <mergeCell ref="I15:I17"/>
    <mergeCell ref="I3:I11"/>
    <mergeCell ref="A12:A13"/>
    <mergeCell ref="G12:G13"/>
    <mergeCell ref="H12:H13"/>
    <mergeCell ref="I12:I13"/>
  </mergeCells>
  <conditionalFormatting sqref="F3:F20">
    <cfRule type="colorScale" priority="2">
      <colorScale>
        <cfvo type="percent" val="25"/>
        <cfvo type="percent" val="50"/>
        <cfvo type="percent" val="100"/>
        <color rgb="FFFF0000"/>
        <color rgb="FFFFFF00"/>
        <color rgb="FF92D050"/>
      </colorScale>
    </cfRule>
    <cfRule type="colorScale" priority="3">
      <colorScale>
        <cfvo type="percent" val="0"/>
        <cfvo type="percent" val="25"/>
        <cfvo type="percent" val="100"/>
        <color rgb="FFFF0000"/>
        <color rgb="FFFFFF00"/>
        <color rgb="FF92D050"/>
      </colorScale>
    </cfRule>
  </conditionalFormatting>
  <conditionalFormatting sqref="I3:I20">
    <cfRule type="colorScale" priority="1">
      <colorScale>
        <cfvo type="percent" val="25"/>
        <cfvo type="percent" val="50"/>
        <cfvo type="percent" val="100"/>
        <color rgb="FFFF0000"/>
        <color rgb="FFFFFF00"/>
        <color rgb="FF92D050"/>
      </colorScale>
    </cfRule>
    <cfRule type="colorScale" priority="4">
      <colorScale>
        <cfvo type="percent" val="0"/>
        <cfvo type="percent" val="25"/>
        <cfvo type="percent" val="100"/>
        <color rgb="FFFF0000"/>
        <color rgb="FFFFFF00"/>
        <color rgb="FF92D05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SEG_PLANACCION_2022_2T</vt:lpstr>
      <vt:lpstr>CONSOLIDADO </vt:lpstr>
      <vt:lpstr>SEG_PLANACCION_2022_2T!Área_de_impresión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dc:creator>
  <cp:lastModifiedBy>Juliana</cp:lastModifiedBy>
  <cp:lastPrinted>2022-08-30T18:19:45Z</cp:lastPrinted>
  <dcterms:created xsi:type="dcterms:W3CDTF">2020-10-04T18:39:46Z</dcterms:created>
  <dcterms:modified xsi:type="dcterms:W3CDTF">2022-08-31T00:47:48Z</dcterms:modified>
</cp:coreProperties>
</file>