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PLAN DE ACCION SALUD" sheetId="1" r:id="rId1"/>
  </sheets>
  <definedNames>
    <definedName name="_xlnm.Print_Area" localSheetId="0">'PLAN DE ACCION SALUD'!$A$1:$V$112</definedName>
    <definedName name="_xlnm.Print_Titles" localSheetId="0">'PLAN DE ACCION SALUD'!$1:$10</definedName>
  </definedNames>
  <calcPr fullCalcOnLoad="1"/>
</workbook>
</file>

<file path=xl/comments1.xml><?xml version="1.0" encoding="utf-8"?>
<comments xmlns="http://schemas.openxmlformats.org/spreadsheetml/2006/main">
  <authors>
    <author>Martha Liliana Serna Gom?z</author>
    <author>USUARIO WINDOWS</author>
  </authors>
  <commentList>
    <comment ref="U16" authorId="0">
      <text>
        <r>
          <rPr>
            <b/>
            <sz val="9"/>
            <rFont val="Tahoma"/>
            <family val="2"/>
          </rPr>
          <t>en el POAI hay 500.106.000</t>
        </r>
      </text>
    </comment>
    <comment ref="H31" authorId="0">
      <text>
        <r>
          <rPr>
            <b/>
            <sz val="9"/>
            <rFont val="Tahoma"/>
            <family val="2"/>
          </rPr>
          <t>EL PRODUCTO NO SE ENCUENTRA EN E POAI</t>
        </r>
      </text>
    </comment>
    <comment ref="H82" authorId="0">
      <text>
        <r>
          <rPr>
            <b/>
            <sz val="9"/>
            <rFont val="Tahoma"/>
            <family val="2"/>
          </rPr>
          <t>NO SE ENCUENTRA EL PRODUCTO EN EL POAI</t>
        </r>
      </text>
    </comment>
    <comment ref="U83" authorId="0">
      <text>
        <r>
          <rPr>
            <b/>
            <sz val="9"/>
            <rFont val="Tahoma"/>
            <family val="2"/>
          </rPr>
          <t>EN POAI HAY 200,248,000 Y HAY UNA CELDA HAY DOS PROYECTOS Y UN SOLO RECURSO REVISAR</t>
        </r>
        <r>
          <rPr>
            <sz val="9"/>
            <rFont val="Tahoma"/>
            <family val="2"/>
          </rPr>
          <t xml:space="preserve">
</t>
        </r>
      </text>
    </comment>
    <comment ref="H108" authorId="0">
      <text>
        <r>
          <rPr>
            <sz val="9"/>
            <rFont val="Tahoma"/>
            <family val="2"/>
          </rPr>
          <t xml:space="preserve">NO SE ENCUENTRA EL PRODUCTOEN EL POAI  
</t>
        </r>
      </text>
    </comment>
    <comment ref="H88" authorId="0">
      <text>
        <r>
          <rPr>
            <b/>
            <sz val="9"/>
            <rFont val="Tahoma"/>
            <family val="2"/>
          </rPr>
          <t>NO SE ENCUENTRA EN EL POAI ESTE PRODUCTO</t>
        </r>
        <r>
          <rPr>
            <sz val="9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9"/>
            <rFont val="Tahoma"/>
            <family val="2"/>
          </rPr>
          <t>NO SE ENCUENTRA ESTE PRODUCTO EN EL POAI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9"/>
            <rFont val="Tahoma"/>
            <family val="2"/>
          </rPr>
          <t>NO SE ENECUNTRA ESTE PRODUCTO EN EL POAI</t>
        </r>
      </text>
    </comment>
    <comment ref="H53" authorId="0">
      <text>
        <r>
          <rPr>
            <b/>
            <sz val="9"/>
            <rFont val="Tahoma"/>
            <family val="2"/>
          </rPr>
          <t>PRODUCTO NO SE ENCUNTRA EN EL POAI</t>
        </r>
      </text>
    </comment>
    <comment ref="S88" authorId="1">
      <text>
        <r>
          <rPr>
            <b/>
            <sz val="9"/>
            <rFont val="Tahoma"/>
            <family val="2"/>
          </rPr>
          <t>USUARIO WINDOWS:</t>
        </r>
        <r>
          <rPr>
            <sz val="9"/>
            <rFont val="Tahoma"/>
            <family val="2"/>
          </rPr>
          <t xml:space="preserve">
014-16</t>
        </r>
      </text>
    </comment>
  </commentList>
</comments>
</file>

<file path=xl/sharedStrings.xml><?xml version="1.0" encoding="utf-8"?>
<sst xmlns="http://schemas.openxmlformats.org/spreadsheetml/2006/main" count="862" uniqueCount="490">
  <si>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</si>
  <si>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</si>
  <si>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</si>
  <si>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</si>
  <si>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</si>
  <si>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</si>
  <si>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</si>
  <si>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</si>
  <si>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</si>
  <si>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</si>
  <si>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</si>
  <si>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</si>
  <si>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</si>
  <si>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</si>
  <si>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</si>
  <si>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</si>
  <si>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</si>
  <si>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</si>
  <si>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</si>
  <si>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</si>
  <si>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</si>
  <si>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</si>
  <si>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</si>
  <si>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</si>
  <si>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</si>
  <si>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</si>
  <si>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</si>
  <si>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</si>
  <si>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</si>
  <si>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</si>
  <si>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</si>
  <si>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</si>
  <si>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</si>
  <si>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</si>
  <si>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</si>
  <si>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</si>
  <si>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</si>
  <si>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Salud y protección social</t>
  </si>
  <si>
    <t>5, 8, 10, 11, 16</t>
  </si>
  <si>
    <t>Prestación de servicios de salud</t>
  </si>
  <si>
    <t>Servicio de asistencia técnica institucional</t>
  </si>
  <si>
    <t>Sin LB</t>
  </si>
  <si>
    <t>percepción de acceso a los servicios de salud</t>
  </si>
  <si>
    <t xml:space="preserve">Servicio de atención en salud a la población dentro del Sistem  General de Seguridad Social en Salud </t>
  </si>
  <si>
    <t>1, 5, 10</t>
  </si>
  <si>
    <t>1, 3, 5, 10, 11, 17</t>
  </si>
  <si>
    <t>Servicio de liquidación mensual de afiliados al Régimen Subsidiado durante la vigencia</t>
  </si>
  <si>
    <t xml:space="preserve">Cruces de la base de datos atención focalizada en el cuatrienio. </t>
  </si>
  <si>
    <t>Inclusión social</t>
  </si>
  <si>
    <t>1, 3, 5, 10, 11, 16, 17</t>
  </si>
  <si>
    <t>índice de pobreza multidimensional (IPM)</t>
  </si>
  <si>
    <t>Inclusión social y productiva para la población en situación de vulnerabilidad</t>
  </si>
  <si>
    <t>Servicio de gestión de oferta social para la población vulnerable</t>
  </si>
  <si>
    <t>S.D.</t>
  </si>
  <si>
    <t>Salud publica y prestación de servicios de salud</t>
  </si>
  <si>
    <t xml:space="preserve">Servicio de asistencia técnica comunitaria diferentes instancias en salud
</t>
  </si>
  <si>
    <t xml:space="preserve">Numero de organizaciones  apoyadas técnicamente </t>
  </si>
  <si>
    <t>Salud Pública</t>
  </si>
  <si>
    <t>Servicios de promoción de la salud  y prevención de riesgos asociados a condiciones no transmisibles</t>
  </si>
  <si>
    <t>No. de Personas  educadas en estilos de vida saludable para la prevención de enfermedades crónicas no transmisibles</t>
  </si>
  <si>
    <t>Servicio de apoyo financiero para el fortalecimiento del talento humano en salud</t>
  </si>
  <si>
    <t>Compromisos intersectoriales que actúan sobre las inequidades en salud y determinantes sociales con articulación en el plan territorial  de Salud</t>
  </si>
  <si>
    <t xml:space="preserve">Servicio de gestión del riesgo en temas de salud sexual y reproductiva </t>
  </si>
  <si>
    <t>Población cubierta con acciones de Promoción de la salud sexual y reproductiva en todos los cursos de vida con diferentes estrategias</t>
  </si>
  <si>
    <t xml:space="preserve">Documentos de planeación en promoción y prevención de  Salud pública elaborados </t>
  </si>
  <si>
    <t>No. de Estrategia educativas para la promoción de la salud y la prevención de riesgos elaborados, socializados y en ejecución</t>
  </si>
  <si>
    <t xml:space="preserve">Documentos de Planeación en talento  humano en salud pública y prestación de Servicio elaborados </t>
  </si>
  <si>
    <t>Documento Construcción  del Plan de desarrollo de capacidades funcionales y técnicas para cumplimiento de competencias en salud pública elaborado y socializado</t>
  </si>
  <si>
    <t>Servicio de promoción social para poblaciones vulnerables</t>
  </si>
  <si>
    <t>Población vulnerable cubierta con acciones específicas según su enfoque diferencial y entorno</t>
  </si>
  <si>
    <t xml:space="preserve">Contrataciones de actividades colectivas para la población </t>
  </si>
  <si>
    <t>No. de Contratos perfeccionados para le red de salud pública del municipio de Armenia</t>
  </si>
  <si>
    <t xml:space="preserve">Simulacros realizados sobre emergencia de salud pública </t>
  </si>
  <si>
    <t>Número de animales esterilizados en el cuatrienio</t>
  </si>
  <si>
    <t xml:space="preserve">Número de animales esterilizados </t>
  </si>
  <si>
    <t xml:space="preserve">Salud y Protección Social </t>
  </si>
  <si>
    <t>Documentos de lineamientos técnicos</t>
  </si>
  <si>
    <t xml:space="preserve">Documentos de planeación en epidemiología y demografía  elaborados 
</t>
  </si>
  <si>
    <t xml:space="preserve">No. de documentos para la gestión de la información epidemiológica y demográfica </t>
  </si>
  <si>
    <t>Servicio de gestión del riesgo en temas de consumo de sustancias psicoactivas</t>
  </si>
  <si>
    <t>Población cubierta con acciones de prevención y mitigación en relación al consumo de sustancias psicoactivas</t>
  </si>
  <si>
    <t>Servicio de gestión del riesgo en temas de trastornos mentales</t>
  </si>
  <si>
    <t xml:space="preserve">No. de personas cubiertas con acciones de promoción de la salud mental </t>
  </si>
  <si>
    <t>Servicio de gestión del riesgo para abordar situaciones de salud relacionadas con condiciones ambientales</t>
  </si>
  <si>
    <t>No. de personas cubiertas con educaciones para la prevención de riesgos a la salud por factores ambientales: agua, aire, residuos y accidentes de tránsito</t>
  </si>
  <si>
    <t>Servicio de gestión del riesgo para abordar situaciones prevalentes de origen laboral</t>
  </si>
  <si>
    <t>No. de Trabajadores sensibilizados en ambientes y conductas sanas en el entorno laboral</t>
  </si>
  <si>
    <t xml:space="preserve">Servicio de gestión del riesgo para enfermedades inmunoprevenibles </t>
  </si>
  <si>
    <t>No. de Informes de gestión realizados en acciones de promoción y prevención de enfermedades transmisibles</t>
  </si>
  <si>
    <t>Inspección, vigilancia y control</t>
  </si>
  <si>
    <t>Servicio de inspección, vigilancia y control: Prestación del Servicio de control prenatal conforme a parámetros de calidad de ruta integral de atención y guía de práctica clínica</t>
  </si>
  <si>
    <t>% de servicios de control prenatal en instituciones que cumplen parámetros de calidad de ruta integral de atención y guía de práctica clínica</t>
  </si>
  <si>
    <t>Servicio de inspección, vigilancia y control: EAPB cumpliendo con acciones de Promoción y prevención.</t>
  </si>
  <si>
    <t xml:space="preserve">No. de Informes para verificación del cumplimiento de las acciones de promoción y prevención en las EAPB </t>
  </si>
  <si>
    <t>Servicio de asistencia técnica a EAPB e IPS para la implementación de las rutas de atención</t>
  </si>
  <si>
    <t>No. de informes de asistencia técnica a EAPB e IPS para la implementación de las rutas de atención.</t>
  </si>
  <si>
    <t>Servicio de inspección, vigilancia y control,  a establecimientos</t>
  </si>
  <si>
    <t>No. de establecimientos que cumplen la norma sanitaria</t>
  </si>
  <si>
    <t>Servicio de promoción, prevención, vigilancia y control de vectores y zoonosis</t>
  </si>
  <si>
    <t>Estrategias de gestión del riesgo para la prevención de enfermedades zoonóticas</t>
  </si>
  <si>
    <t>Servicio de promoción, prevención, vigilancia y control de vectores y zoonosis: Barrios con bajo riesgo para enfermedades transmitidas por vectores</t>
  </si>
  <si>
    <t>% de barrios intervenidos con EGI - ETV de aquellos priorizados por alto riesgo</t>
  </si>
  <si>
    <t xml:space="preserve">Documentos metodológicos: Estrategia de promoción e IVC de ambientes laborales para ser más saludables </t>
  </si>
  <si>
    <t xml:space="preserve">Elaboración y socialización documento Estrategia de promoción e IVC  de ambientes laborales para ser más saludables </t>
  </si>
  <si>
    <t>Servicio de información de vigilancia epidemiológica</t>
  </si>
  <si>
    <t xml:space="preserve">No. de Informes de Reporte de eventos al SIVIGILA </t>
  </si>
  <si>
    <t>Documentos de planeación en salud pública para atención de emergencias y desastres elaborados</t>
  </si>
  <si>
    <t>No. de Estrategias Territoriales de respuesta en salud ante emergencias en salud pública y de vigilancia portuaria elaborados, socializados y en ejecución</t>
  </si>
  <si>
    <t>Gobierno territorial</t>
  </si>
  <si>
    <t xml:space="preserve">Fortalecimiento de la estructura organizacional para el debido funcionamiento de la secretaria de salud mediante la contratación de personal e insumos necesarios  </t>
  </si>
  <si>
    <t xml:space="preserve">Porcentaje de ejecución del presupuesto y porcentaje de gestión del plan de compras </t>
  </si>
  <si>
    <t>Promoción de la Salud y Gestión del Riesgo para las Enfermedades Crónicas NO Transmisibles</t>
  </si>
  <si>
    <t>Promoción de la Salud y Gestión del Riesgo en la Salud Sexual y Reproductiva</t>
  </si>
  <si>
    <t>Preparación de Respuesta de Salud Pública ante las Emergencia y Desastres</t>
  </si>
  <si>
    <t>a. Cero (0)</t>
  </si>
  <si>
    <t xml:space="preserve">Promoción de la Salud en Entornos Laborales </t>
  </si>
  <si>
    <t>a. 1</t>
  </si>
  <si>
    <t>Epidemiología y Demografía</t>
  </si>
  <si>
    <t>Promoción de la Seguridad Alimentaria  y gestión del riesgo por el consumo</t>
  </si>
  <si>
    <t>Intervenciones colectivas</t>
  </si>
  <si>
    <t xml:space="preserve">Más Cuidado a la salud </t>
  </si>
  <si>
    <t>Promoción de la Salud y Gestión del Riesgo para las Enfermedades Crónicas Transmisibles</t>
  </si>
  <si>
    <t>Promoción de la Salud y Gestión de Riesgos Ambientales por Agua, Aire, Residuos, Movilidad</t>
  </si>
  <si>
    <t>Promoción de la Salud y Gestión del Riesgo en la Salud Mental</t>
  </si>
  <si>
    <t>Promoción de la Salud y Gestión del Riesgo en Zoonosis</t>
  </si>
  <si>
    <t>Promoción de la Salud y Gestión del Riesgo en Vectores</t>
  </si>
  <si>
    <t>Gestión de la salud pública</t>
  </si>
  <si>
    <t>Oficina de Salud Pública</t>
  </si>
  <si>
    <t>Contribuir a la reducción de enfermedades transmisibles por vía aérea, de contacto e inmunoprevenibles, mediante acciones encaminadas al fortalecimiento de actividades de promoción, gestión del riesgo y acciones intersectoriales</t>
  </si>
  <si>
    <t>Ejecutar actividades de promoción de la salud y prevención de la enfermedad, dirigidas a impactar positivamente los determinantes sociales de la salud e incidir en los resultados en salud, a través de la ejecución de intervenciones colectivas o individuales de alta externalidad.</t>
  </si>
  <si>
    <t>a. Esterilización de caninos y felinos como control de población animal</t>
  </si>
  <si>
    <t>Gestionar de manera integral acciones para la promoción de la salud, prevención y control de las enfermedades zoonóticas</t>
  </si>
  <si>
    <t>a. Sin LB</t>
  </si>
  <si>
    <t>Promover mecanismos para garantizar condiciones sociales, económicas, políticas y culturales que incidan en el
ejercicio pleno y autónomo de los derechos sexuales y reproductivos de las personas en el marco de los enfoques de género y
diferencial.</t>
  </si>
  <si>
    <t>Fortalecer el ente territorial abordando la problemática de salud pública sentida en nuestro municipio, adoptando estrategias en procura de modificar riesgos y disminuir la probabilidad de que la población enferme y muera.</t>
  </si>
  <si>
    <t>Mejorar la calidad y seguridad sanitaria de los alimentos en el municipio de Armenia fomentado hábitos alimentarios saludables y asegurando el consumo de alimentos inocuos y de buena calidad nutricional</t>
  </si>
  <si>
    <t>Atención Diferencial a Poblaciones Vulnerables</t>
  </si>
  <si>
    <t>Mejorar los indicadores de calidad, oportunidad y cobertura en el sistema integral de información en salud en el municipio de Armenia</t>
  </si>
  <si>
    <t>Contribuir con el mejoramiento de la situación de salud mental y la convivencia de la población municipal a  través del desarrollo de acciones de promoción y la gestión del riesgo en salud mental</t>
  </si>
  <si>
    <t>Contribuir al mejoramiento de la vida de la población de Armenia mediante la promoción de la salud ambiental y la prevención, vigilancia y control sanitario</t>
  </si>
  <si>
    <t>Contribuir en la disminución de las tasas generales de morbilidad y mortalidad en la población trabajadora</t>
  </si>
  <si>
    <t>Reducir la presencia de mosquitos transmisores de enfermedades por vectores</t>
  </si>
  <si>
    <t>Contribuir a incrementar la adopción de hábitos y estilos de vida saludables, evaluando los determinantes sociales en el curso de vida para prevenir la aparición de enfermedades y mitigar los factores de riesgo en salud de la población de Armenia</t>
  </si>
  <si>
    <t>Vigilar y generar estrategias que impacten positivamente los índices de morbimortalidad en los grupos diferenciales de población en el municipio de Armenia, reconociendo sus características propias socioculturales</t>
  </si>
  <si>
    <t>Estrategia territorial de salud ante emergencia en salud pública</t>
  </si>
  <si>
    <t>Llevar a cabo acciones o intervenciones tendientes a la prevención y mitigación de los riesgos y las vulnerabilidades en el municipio de Armenia, buscando anticiparse a la configuración del riesgo futuro de emergencias y desastres.</t>
  </si>
  <si>
    <t>Estrategia de gestión del riesgo y promoción de la inocuidad para el consumo de los alimentos</t>
  </si>
  <si>
    <t>Implementación de estrategia del riesgo y promoción de la inocuidad para el consumo de alimentos en el cuatrienio</t>
  </si>
  <si>
    <t>No. de Documentos para la gestión del riesgo y levantamientos de líneas base de información en diferentes dimensiones de salud pública elaborados, socializados y en ejecución</t>
  </si>
  <si>
    <t>Fortalecimiento al comité de investigación epidemiológica comunitaria</t>
  </si>
  <si>
    <t>No. de Comités de Vigilancia Epidemiológica Comunitaria Comité de investigación epidemiológica comunitaria (Covecom) cubiertos con capacitación y realizando acciones comunitarias en salud</t>
  </si>
  <si>
    <t>Fortalecer la interacción institucional de salud con los grupos más vulnerables para una mayor participación en la construcción de óptimos niveles de salud.</t>
  </si>
  <si>
    <t>Numero de  jornadas de  educación realizadas/ Numero de jornadas de educación planeadas y dirigidas al talento humano en salud</t>
  </si>
  <si>
    <t>Porcentaje de incremento en los estándares de salud municipal</t>
  </si>
  <si>
    <t>Documentos de lineamientos técnicos para la  implementación de modelo de atención  (MAITE)</t>
  </si>
  <si>
    <t xml:space="preserve">Índice en el mejoramiento de la Inspección, vigilancia y control </t>
  </si>
  <si>
    <t>Incremento en el índice de Fortalecimiento Institucional Pa´ Todos</t>
  </si>
  <si>
    <t>No de casos recepcionados a través del SEM y  resueltos/No de casos  recepcionados</t>
  </si>
  <si>
    <t xml:space="preserve">Total Afiliados al SGSSS / población DANE  </t>
  </si>
  <si>
    <t xml:space="preserve">Servicio de auditoría y visitas inspectivas a  prestadores y   cumplimiento del SOGC y auditoria a EPSs según circular 001 del 2020 y demás normas que lo modifiquen. </t>
  </si>
  <si>
    <t xml:space="preserve">Numero de auditorias y visitas realizadas durante cada vigencia / Numero de Instituciones programadas durante la vigencia. </t>
  </si>
  <si>
    <t xml:space="preserve">Población afiliada al Régimen subsidiado/Población afiliada al Régimen subsidiado mas vinculada consultante asegurable </t>
  </si>
  <si>
    <t xml:space="preserve"> Fortalecimiento Institucional de Apoyo a los Servicios de Salud</t>
  </si>
  <si>
    <t xml:space="preserve">Fortalecer la estructura organizacional para el debido funcionamiento de la secretaria de salud mediante la contratación de personal e insumos necesarios  </t>
  </si>
  <si>
    <t>Sistema de emergencias medicas (SEM)</t>
  </si>
  <si>
    <t>Articular la oficina municipal de gestión del  riesgo con las diferentes emergencias municipales</t>
  </si>
  <si>
    <t>Armenia asegurada en salud</t>
  </si>
  <si>
    <t>Promocionar la afiliacion al Sistema General de Seguridad Social en Salud de la Poblacion residente en el Municipio de Armenia.</t>
  </si>
  <si>
    <t>Calidad  en la prestación del servicio</t>
  </si>
  <si>
    <t>Que las EPS garanticen el acceso a los servicios de salud a la poblacion afiliada a travez de IPS que  cumplan  con los componentes  del Sistema Obligatorio de la Garantia de la Calidad.</t>
  </si>
  <si>
    <t>Subsidio a la demanda</t>
  </si>
  <si>
    <t>Participación social en Salud</t>
  </si>
  <si>
    <t xml:space="preserve">Mas Prestación de servicios de salud </t>
  </si>
  <si>
    <t>Garantizar  el acceso a los servicios de salud a la poblacion pobre y vulnerable del municpio de Armenia mediante la afiliacion  a una EPS del  Regimen Subsidiado</t>
  </si>
  <si>
    <t>Lograr el acceso a los servicios de urgencias y  bajo nivel de complejidad de  la población  Prioritaria (discapacidad, materna, menores de 5 años,etc..)</t>
  </si>
  <si>
    <t>a. Revisión a planes de bioseguridad en los establecimientos que procesan, manipulan y comercializan alimentos para la prevención del Covid - 19</t>
  </si>
  <si>
    <t>JOSE MANUEL RÍOS MORALES</t>
  </si>
  <si>
    <t>Oficina de Aseguramiento</t>
  </si>
  <si>
    <t>b. 100%</t>
  </si>
  <si>
    <t>b. Gestantes cubiertas con acciones de autocuidado en Covid - 19</t>
  </si>
  <si>
    <t>d. 3</t>
  </si>
  <si>
    <t>f. 5</t>
  </si>
  <si>
    <t>c. Número de reuniones efectivas del comité de prevención de la violencia de género</t>
  </si>
  <si>
    <t>g. Población Indígena cubierta con estrategias de salud en salud pública</t>
  </si>
  <si>
    <t>i. Seguimiento a niños y niñas nacidos con bajo peso reportados</t>
  </si>
  <si>
    <t xml:space="preserve">i. 100%  </t>
  </si>
  <si>
    <t xml:space="preserve">i. 100%   </t>
  </si>
  <si>
    <t>k. Informe trimestral de población Afrodescendiente cubierta con acciones de salud</t>
  </si>
  <si>
    <t>l. Personas de grupos poblacionales diferenciales educadas en prácticas de autocuidado para la prevención del COVID - 19</t>
  </si>
  <si>
    <t>b. 3</t>
  </si>
  <si>
    <t>b. Cero (0)</t>
  </si>
  <si>
    <t>a. Realización de simulacros de escritorio con grupos de salud pública en atención a situaciones de emergencias y desastres y circular 040</t>
  </si>
  <si>
    <t>a. 1 contrato suscrito</t>
  </si>
  <si>
    <t>b. Investigación y seguimiento de casos de agresión animal notificados por SIVIGILA</t>
  </si>
  <si>
    <t>c. 30 visitas</t>
  </si>
  <si>
    <t>a. 3</t>
  </si>
  <si>
    <t>b. 1 informe</t>
  </si>
  <si>
    <t>b. Elaboración de un informe trimestral sobre la Estrategia virtual y/o presencial con contenidos de zonas de orientación escolar y orientación universitaria para la prevención del consumo de drogas</t>
  </si>
  <si>
    <t>a. Realización de visitas a establecimientos con acciones de IVC para la verificación del cumplimiento de la norma sanitaria</t>
  </si>
  <si>
    <t>a. 1 Documento</t>
  </si>
  <si>
    <t>a. 2</t>
  </si>
  <si>
    <t>a. 500</t>
  </si>
  <si>
    <t>c. Porcentaje de curación de pacientes tuberculosos con tratamiento terminado</t>
  </si>
  <si>
    <t>c. Curación igual o mayor a 60%</t>
  </si>
  <si>
    <t>c. Curación Igual o mayor a 60%</t>
  </si>
  <si>
    <t>d. Seguimiento mensual de coberturas en biológicos trazadores del PAI</t>
  </si>
  <si>
    <t>e. Seguimiento mensual al sistema de información nominal  PAI WEB</t>
  </si>
  <si>
    <t xml:space="preserve">a. Realización de jornadas de capacitación a talento humano del programa TB en IPS en nuevos lineamientos </t>
  </si>
  <si>
    <t>b. Realización de seguimiento a casos de ETV en el 100% de los casos graves</t>
  </si>
  <si>
    <t>d. Elaboración de informe trimestral de monitoreo de intervención a sumideros</t>
  </si>
  <si>
    <t>e. Elaboración de informe trimestral sobre el funcionamiento de la estrategia EGI</t>
  </si>
  <si>
    <t xml:space="preserve">f. Realización de visitas de inspección y control de criaderos de mosquitos en establecimientos especiales.   </t>
  </si>
  <si>
    <t xml:space="preserve">a. Elaboración de informe trimestral de barrios priorizados para intervención por número de casos e índices aédicos                                                     </t>
  </si>
  <si>
    <t>b. 400</t>
  </si>
  <si>
    <t>a. 250</t>
  </si>
  <si>
    <t>a. 300</t>
  </si>
  <si>
    <t>d. Número de habitantes de calle debidamente identificados y censados con acciones de promoción en salud y prevención de la enfermedad</t>
  </si>
  <si>
    <t>f. Realización mensual de comités de vigilancia epidemiológica a ESAVIS</t>
  </si>
  <si>
    <t>a. Elaboración de Informe semestral a EAPB verificando el cumplimiento de las acciones de promoción y prevención</t>
  </si>
  <si>
    <t>a. Elaboración de informe semestral de asistencia técnica a EAPB e IPS para la implementación de las rutas de atención</t>
  </si>
  <si>
    <t>a. 2 informes en el año</t>
  </si>
  <si>
    <t>b. 2 informes en el año</t>
  </si>
  <si>
    <t>c. 3 reuniones</t>
  </si>
  <si>
    <t>e.  Elaboración de informe semestral sobre participación de adultos mayores en programas formulados en el marco de la política de envejecimiento y vejez</t>
  </si>
  <si>
    <t xml:space="preserve">f.  Elaboración de informe semestral sobre rutas integrales ejecutadas para la gestión de la política de envejecimiento y vejez </t>
  </si>
  <si>
    <t xml:space="preserve">h. Elaboración de informe semestral sobre el porcentaje de la población de primera infancia e infancia cubiertos con acciones de salud de la ruta de mantenimiento a la salud   </t>
  </si>
  <si>
    <t>k. 4 informes al año</t>
  </si>
  <si>
    <t>b. Elaboración de un (1) informe semestral de las acciones de prevención y promoción del PIC relacionando la cobertura de atención a la población del municipio de Armenia</t>
  </si>
  <si>
    <t>a. 3 simulacros de escritorio</t>
  </si>
  <si>
    <t>a. Elaboración de informe semestral de Eventos de Notificación Obligatoria (ENOS) Y  Vigilancia de Infección por Nuevo Virus COVID-19</t>
  </si>
  <si>
    <t>b. Elaboración semestral de informe de gestión en líneas de acción del Plan Estratégico Hacia el Fin de la Tuberculosis</t>
  </si>
  <si>
    <t>g. Elaboración de informe semestral sobre cadena de frio a IPS</t>
  </si>
  <si>
    <t>h. Elaboración de informe semestral de gestión sobre la estrategia, conforme a lineamientos operativos del PAI</t>
  </si>
  <si>
    <t>d. 12 seguimientos</t>
  </si>
  <si>
    <t>e. 12 seguimientos</t>
  </si>
  <si>
    <t>f. 12 comités</t>
  </si>
  <si>
    <t>h. 2 informes en el año</t>
  </si>
  <si>
    <t>g. 2 informes en el año</t>
  </si>
  <si>
    <t>a. 4 informes en el año</t>
  </si>
  <si>
    <t>d. 4 informes en el año</t>
  </si>
  <si>
    <t>e. 4 informes en el año</t>
  </si>
  <si>
    <t>a. 3 jornadas de capacitación</t>
  </si>
  <si>
    <t>c. 6  informes en el año</t>
  </si>
  <si>
    <t>e. 2 informes en el año</t>
  </si>
  <si>
    <t>f. 2 informes en el año</t>
  </si>
  <si>
    <t>b. 12 informes en el año</t>
  </si>
  <si>
    <t>a. 2 Informes en el año</t>
  </si>
  <si>
    <t>c. Elaboración de informe bimestral de inteligencia epidemiológica</t>
  </si>
  <si>
    <t>c. 6 Informes en el año</t>
  </si>
  <si>
    <t>a. 100</t>
  </si>
  <si>
    <t>b. 50</t>
  </si>
  <si>
    <t>c. 100</t>
  </si>
  <si>
    <t>a. 200</t>
  </si>
  <si>
    <t>c. 1</t>
  </si>
  <si>
    <t>d. 1</t>
  </si>
  <si>
    <t>a. 2 visitas</t>
  </si>
  <si>
    <t xml:space="preserve">f. Seguimiento a las 5 IPS que tienen habilitado el servicio de urgencias y que son responsables de la atención integral en salud en violencia sexual </t>
  </si>
  <si>
    <t>f. 5 seguimientos</t>
  </si>
  <si>
    <t>e. Sin LB</t>
  </si>
  <si>
    <t>e. Adolescentes de las comunas más afectadas por embarazo no deseado cubiertos con estrategia del Servicio Amigable Itinerante</t>
  </si>
  <si>
    <t>a. 40%</t>
  </si>
  <si>
    <t>2 jornadas de educación</t>
  </si>
  <si>
    <t>c. 1 reunión</t>
  </si>
  <si>
    <t>d. 100</t>
  </si>
  <si>
    <t>e. Un (1) informe</t>
  </si>
  <si>
    <t>f. Un (1) informe</t>
  </si>
  <si>
    <t>g. 200 indígenas</t>
  </si>
  <si>
    <t xml:space="preserve">h. Un (1) informe </t>
  </si>
  <si>
    <t>j. 3 informes</t>
  </si>
  <si>
    <t>k. Un (1) informe</t>
  </si>
  <si>
    <t>l. 200</t>
  </si>
  <si>
    <t>m. Campañas con acciones de prevención de violencia y atención integral en salud física y mental, a las mujeres víctimas de violencia, sus hijos e hijas</t>
  </si>
  <si>
    <t>m. Sin LB</t>
  </si>
  <si>
    <t>c. Cero (0)</t>
  </si>
  <si>
    <t>b. 1</t>
  </si>
  <si>
    <t>b. 40%</t>
  </si>
  <si>
    <t>b. 100 trabajadores informales</t>
  </si>
  <si>
    <t>a. Elaboración bimestral de informe de vacunación antirrábica de caninos y felinos por comuna</t>
  </si>
  <si>
    <t>a. 6 informes en el año</t>
  </si>
  <si>
    <t>c. 1 informe</t>
  </si>
  <si>
    <t xml:space="preserve">a. 150
</t>
  </si>
  <si>
    <t>B. Un (1) informe</t>
  </si>
  <si>
    <t>b. 150</t>
  </si>
  <si>
    <t>a. 1.500 personas</t>
  </si>
  <si>
    <t>b. 4.000 personas</t>
  </si>
  <si>
    <t>c. Realización de educación a personas en todos los cursos de vida en la prevención del accidente de tránsito</t>
  </si>
  <si>
    <t xml:space="preserve">a. 330
</t>
  </si>
  <si>
    <t>b. 220</t>
  </si>
  <si>
    <t>c. Realización de visitas a entornos laborales formales para verificación de protocolos de bioseguridad para la prevención del COVID-19</t>
  </si>
  <si>
    <t>c. 200</t>
  </si>
  <si>
    <t>e. 3</t>
  </si>
  <si>
    <t>f. 3</t>
  </si>
  <si>
    <t>g. 1</t>
  </si>
  <si>
    <t>h. 1</t>
  </si>
  <si>
    <t>e. 1</t>
  </si>
  <si>
    <t>f. 20</t>
  </si>
  <si>
    <t>b. 100</t>
  </si>
  <si>
    <t>c. Realización de visitas a establecimientos veterinarios y afines con acciones de IVC para la verificación del cumplimiento de la norma sanitaria</t>
  </si>
  <si>
    <t>d. Realización de visitas a establecimientos veterinarios y afines para verificación del cumplimiento de los protocolos para la prevención del Covid -19</t>
  </si>
  <si>
    <t>b. Población cubierta con acciones de promoción de factores protectores frente a la conducta suicida</t>
  </si>
  <si>
    <t>c. Elaboración de informe bimestral de situación de maternidad segura según lineamientos técnicos del Ministerio de Salud</t>
  </si>
  <si>
    <t>b. Elaboración de informe semestral de las acciones realizadas a la población víctima del conflicto armado</t>
  </si>
  <si>
    <t>a. Capacitar en la promoción de la ruta para la obtención de la certificación de discapacidad</t>
  </si>
  <si>
    <t>g. 600 indígenas</t>
  </si>
  <si>
    <t>a. 107</t>
  </si>
  <si>
    <t>b. 295</t>
  </si>
  <si>
    <t>Total Afiliados al SGSSS del Regimen Subsidiado,  Contributivo y Regimenes de Excepcion  / Poblacion DANE  año en el  municipio de Armenia</t>
  </si>
  <si>
    <t xml:space="preserve">a. EPSs a las que se les realizo seguimiento en la calidad en la prestacion del servicio / Total de EPS  que operan en el muncipio de Armenia *100 (9 EPS)
</t>
  </si>
  <si>
    <t>Actualizacion de base de datos: 
Cruce de base de datos del SGSSS realizadas en el trimestre</t>
  </si>
  <si>
    <t>Entrega mensual de base de datos de poblacion PPNA a Redsalud Armenia ESE / 12 entregas en el año</t>
  </si>
  <si>
    <t>b.  Avance de seguimiento de la implementacion de la Politica Publica de Participacion Social en Salud.</t>
  </si>
  <si>
    <t xml:space="preserve">a. 100%
</t>
  </si>
  <si>
    <t>a.  90%</t>
  </si>
  <si>
    <t>a. 90%</t>
  </si>
  <si>
    <t>b. 80%</t>
  </si>
  <si>
    <t>RENTAS CEDIDAS</t>
  </si>
  <si>
    <t xml:space="preserve">SGP-FOSYGA ,COFINANCIADOS, RENDIMIENTOS </t>
  </si>
  <si>
    <t xml:space="preserve">RENDIMIENTOS , PROPIOS MPIO ,SGP </t>
  </si>
  <si>
    <t>RENTAS CEDIDAS -PROPIOS</t>
  </si>
  <si>
    <t>SGP</t>
  </si>
  <si>
    <t xml:space="preserve">PROPIOS. RENDIMIENTOS , SGP </t>
  </si>
  <si>
    <t xml:space="preserve">2020630010012
</t>
  </si>
  <si>
    <t>sgp</t>
  </si>
  <si>
    <t>SGP-PROPIO</t>
  </si>
  <si>
    <t xml:space="preserve">2020630010021
</t>
  </si>
  <si>
    <t xml:space="preserve">SGP, FONDO ESTUPEFACIENTES </t>
  </si>
  <si>
    <t xml:space="preserve">2020630010017
</t>
  </si>
  <si>
    <t xml:space="preserve">rentas cedidas,propios mpio , rendimientos </t>
  </si>
  <si>
    <t>LINA MARIA GIL TOVAR</t>
  </si>
  <si>
    <t>SECRETARIA SALUD</t>
  </si>
  <si>
    <r>
      <t>j. Informe bimestral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de seguimiento a indicadores trazadores de primera infancia e infancia</t>
    </r>
  </si>
  <si>
    <t>PRODUCTO KPT</t>
  </si>
  <si>
    <t xml:space="preserve">Servicio de auditoría y visitas inspectivas a  prestadores y   cumplimiento del SOGC y auditoria a EPSs según circular 001 del 2020 y demas normas que lo modifiquen. </t>
  </si>
  <si>
    <t>Servicio de asistencia técnica comunitaria diferentes instancias en salud</t>
  </si>
  <si>
    <t>107.2.3.19.1903.0300.009.1903011</t>
  </si>
  <si>
    <t xml:space="preserve">Documentos de planeación en epidemiología y demografía  elaborados </t>
  </si>
  <si>
    <t>PLAN DE ACCIÓN</t>
  </si>
  <si>
    <t>Fecha: 04/01/2021</t>
  </si>
  <si>
    <t>Versión: 009</t>
  </si>
  <si>
    <t>SECRETARÍA O  ENTIDAD RESPONSABLE: 2.3.SECRETARÍA DE SALUD</t>
  </si>
  <si>
    <t xml:space="preserve">Documentos de lineamientos técnicos
</t>
  </si>
  <si>
    <t xml:space="preserve">Servicio de gestión del riesgo para abordar situaciones de salud relacionadas con condiciones ambientales
</t>
  </si>
  <si>
    <t xml:space="preserve">Servicio de promoción, prevención, vigilancia y control de vectores y zoonosis
</t>
  </si>
  <si>
    <t>Servicio de inspección, vigilancia y control</t>
  </si>
  <si>
    <t xml:space="preserve">Servicio de atención en salud a la población
</t>
  </si>
  <si>
    <t xml:space="preserve">Documentos de planeación
</t>
  </si>
  <si>
    <t xml:space="preserve">Servicio de inspección, vigilancia y control
</t>
  </si>
  <si>
    <t>116.04.2.3.19.1906.0300.022.1906029.012</t>
  </si>
  <si>
    <t>116.04.2.3.19.1906.0300.026.1906023.012</t>
  </si>
  <si>
    <t>116.04.2.3.19.1906.0300.023.1906029.012</t>
  </si>
  <si>
    <t>116.02.2.3.19.1906.0300.030.1906004.601</t>
  </si>
  <si>
    <t>116.03.2.3.41.4103.1500.028.4103052.001</t>
  </si>
  <si>
    <t>116.01.2.3.19.1903.0300.027.1903023.012</t>
  </si>
  <si>
    <t>116.01.2.3.19.1905.0300.024.1905031.016</t>
  </si>
  <si>
    <t>1116.01.2.3.19.1903.0300.010.1903011.016</t>
  </si>
  <si>
    <t>116.01.2.3.19.1905.0300.010.1905021.016</t>
  </si>
  <si>
    <t>116.01.2.3.19.1905.0300.010.1905014.016</t>
  </si>
  <si>
    <t>116.01.2.3.19.1903.0300.011.1903011.001</t>
  </si>
  <si>
    <t>116.01.2.3.19.1903.0300.011.1903034.001</t>
  </si>
  <si>
    <t>1116.01.2.3.19.1903.0300.011.1903034.001</t>
  </si>
  <si>
    <t>116.01.2.3.19.1905.0300.011.1905014.016</t>
  </si>
  <si>
    <t>116.01.2.3.19.1906.0300.011.1906024.001</t>
  </si>
  <si>
    <t>116.01.2.3.19.1905.0300.012.1905014.016</t>
  </si>
  <si>
    <t>116.01.2.3.19.1905.0300.012.1905015.016</t>
  </si>
  <si>
    <t>116.01.2.3.19.1905.0300.020.1905031.016</t>
  </si>
  <si>
    <t>116.01.2.3.19.1905.0300.013.1905030.016</t>
  </si>
  <si>
    <t>116.01.2.3.19.1903.0300.009.1903011.016</t>
  </si>
  <si>
    <t>116.01.2.3.19.1905.0300.016.1905014.016</t>
  </si>
  <si>
    <t>116.01.2.3.19.1905.0300.016.1905015.016</t>
  </si>
  <si>
    <t>116.01.2.3.19.1903.0300.013.1903001.016</t>
  </si>
  <si>
    <t>116.01.2.3.19.1903.0300.016.1903038.016</t>
  </si>
  <si>
    <t>116.01.2.3.19.1903.0300.025.1903031.016</t>
  </si>
  <si>
    <t>116.01.2.3.19.1905.0300.025.1905015.016</t>
  </si>
  <si>
    <t>116.01.2.3.19.1905.0300.009.1905015.016</t>
  </si>
  <si>
    <t>116.01.2.3.19.1905.0300.021.1905020.016</t>
  </si>
  <si>
    <t>116.01.2.3.19.1905.0300.021.1905022.016</t>
  </si>
  <si>
    <t>116.01.2.3.19.1905.0300.021.1905014.016</t>
  </si>
  <si>
    <t>116.01.2.3.19.1903.0300.019.1903011.016</t>
  </si>
  <si>
    <t>116.01.2.3.19.1905.0300.019.1905024.016</t>
  </si>
  <si>
    <t>116.01.2.3.19.1905.0300.018.1905025.016</t>
  </si>
  <si>
    <t>116.01.2.3.19.1903.0300.018.1903001.016</t>
  </si>
  <si>
    <t>116.01.2.3.19.1905.0300.015.1905027.016</t>
  </si>
  <si>
    <t>116.01.2.3.19.1903.0300.014.1903038.016</t>
  </si>
  <si>
    <t>116.04.2.3.19.1906.0300.029.1906004.001</t>
  </si>
  <si>
    <t>i. Contrato de toma de pruebas para diagnosticar Covid-19</t>
  </si>
  <si>
    <t>i. Cero (0)</t>
  </si>
  <si>
    <t>i. 1 contrato suscrito</t>
  </si>
  <si>
    <t>116.01.2.3.19.1905.0300.011.1905015.012</t>
  </si>
  <si>
    <t>1116.01.2.3.19.1903.0300.016.1903038.016</t>
  </si>
  <si>
    <t>116.01.2.3.19.1903.0300.017.1903011.016</t>
  </si>
  <si>
    <t xml:space="preserve"> Gestionar casos recepcionados y resueltos en  el Servicio de Ambulancia  Municipal SEM mediante el segúimiento a los mismos: Numero  de  llamadas recibidas solicitando servicio ambulancia (SOAT y APH) gestionadas / Total de llamadas recibidas solcitando servicio de ambulancia *100</t>
  </si>
  <si>
    <t xml:space="preserve">b. Porcentaje de IPS a las que se les realiza seguimiento / 20 programadas </t>
  </si>
  <si>
    <t>Garantizar  a la poblacion del Municipio de Armenia a traves de sus representantes el derecho a la participacion social en salud y conocimiento de los derechos y deberes en salud</t>
  </si>
  <si>
    <t>a. Espacios propositivos y proactivos de participación social:Numero de reuniones realizados con  ( CONSEJO TERRITORIAL DE SEGURIDAD SOCIAL EN SALUD-COPACO-VEEDURIAS CIUDADANAS, ASOCIACIONES DE USUARIOS y otros espacios )  / Total de reuniones programadas (8).</t>
  </si>
  <si>
    <t>VIGENCIA AÑO:2022</t>
  </si>
  <si>
    <t>d. Personas educadas en autocuidado para la prevención del Covid - 19</t>
  </si>
  <si>
    <t>a. 12.400 personas</t>
  </si>
  <si>
    <t>b. 3.660 personas</t>
  </si>
  <si>
    <t>c. 4.250 personas</t>
  </si>
  <si>
    <t>d. 1.000 personas</t>
  </si>
  <si>
    <t> a. 8 visitas</t>
  </si>
  <si>
    <t>a. Un (1) Informe anual de gestión de la estrategia</t>
  </si>
  <si>
    <t>d. 6  informes en el año</t>
  </si>
  <si>
    <t>a. Elaboración de Informe de gestión de la "Estrategia de gestión del riesgo para enfermedades de transmisión sexual"</t>
  </si>
  <si>
    <t>a. Actualización del documento "Plan de desarrollo de capacidades funcionales y técnicas para el cumplimiento de competencias en salud pública"</t>
  </si>
  <si>
    <t>a. Actualización del documento "Levantamiento de línea base de implementación de las RIAS"</t>
  </si>
  <si>
    <t>a. Número de  jornadas de  educación realizadas / Número de jornadas de educación planeadas y dirigidas al talento humano en salud</t>
  </si>
  <si>
    <t>a. Un (1) Acuerdo intersectorial anual articulado a las acciones del Plan Territorial de Salud</t>
  </si>
  <si>
    <t>a. 1 documento actualizado</t>
  </si>
  <si>
    <t>c. Elaboración de un (1) informe semestral de las acciones de apoyo a la gestión realizadas en la oficina de salud pública</t>
  </si>
  <si>
    <t>c. 2 informes en el año</t>
  </si>
  <si>
    <t>b. Sin LB</t>
  </si>
  <si>
    <t>a. 20 capacitaciones</t>
  </si>
  <si>
    <t>d. 425 habitantes de calle</t>
  </si>
  <si>
    <t>j. 6 informes</t>
  </si>
  <si>
    <t>m. 3 campañas</t>
  </si>
  <si>
    <t>a. Elaboración de Informe de gestión de la "Estrategia de Promoción de desparasitación antihelmítica"</t>
  </si>
  <si>
    <t>a. Elaboración de Informe de gestión de la "Estrategia de gestión el riesgo para abordar la intervención en EDA e IRA"</t>
  </si>
  <si>
    <t>a. Suscripción de un (1) contrato interadministrativo con la ESE Red Salud Armenia para desarrollar las actividades de promoción y prevención</t>
  </si>
  <si>
    <t>b. Elaboración de informe mensual sobre las acciones de respuesta en salud pública ante el COVID-19</t>
  </si>
  <si>
    <t>a. Actualización del documento "EMRE en Salud Publica"</t>
  </si>
  <si>
    <t>b. Elaboración de Informe de gestión de la "Estrategia de vigilancia portuaria para el terminal de Armenia y Aeropuerto de Armenia"</t>
  </si>
  <si>
    <t>c. Personas educadas en autocuidado para la prevención del Covid - 19</t>
  </si>
  <si>
    <t>c. Sin LB</t>
  </si>
  <si>
    <t>c. 1.000 personas</t>
  </si>
  <si>
    <t>b. Un (1) Informe anual de gestión de la estrategia</t>
  </si>
  <si>
    <t>Servicio de atención en salud pública en situaciones de emergencias y desastres</t>
  </si>
  <si>
    <t>a. Elaboración de Informe de gestión de la "Estrategia de gestión del riesgo y promoción de la inocuidad para el consumo de alimentos"</t>
  </si>
  <si>
    <t>b. Capacitación y acompañamiento a trabajadores informales en norma de alimentos</t>
  </si>
  <si>
    <t>C. Personas educadas en autocuidado para la prevención del Covid - 19</t>
  </si>
  <si>
    <t>a. Elaboración de Informe de gestión de la "Estrategia de promoción de la salud y aprovechamiento biológico de los alimentos"</t>
  </si>
  <si>
    <t>b. Realización de visitas a establecimientos con acciones de IVC para la verificación del cumplimiento de la norma sanitaria</t>
  </si>
  <si>
    <t>a. 1.640 establecimientos</t>
  </si>
  <si>
    <t>b. 500 trabajadores informales</t>
  </si>
  <si>
    <t>c. 500 personas</t>
  </si>
  <si>
    <t>b. 1.640 establecimientos</t>
  </si>
  <si>
    <t>d. 100 visitas</t>
  </si>
  <si>
    <t>a. Elaboración de Informe de gestión de la "Estrategia educativa para la prevención de riesgos a la salud por factores zoonóticos"</t>
  </si>
  <si>
    <t>a. Actualización del documento "Levantamiento Línea base de otras zoonosis diferentes a la rabia"</t>
  </si>
  <si>
    <t>c. 100 establecimientos</t>
  </si>
  <si>
    <t>a. Documento ASIS 2021 Actualizado y avalado por la SSD</t>
  </si>
  <si>
    <t xml:space="preserve">b. Elaboración de Informe de consolidación anual de toma de muestras, reportes y oportunidad de resultado en Covid-19 </t>
  </si>
  <si>
    <t>a. Atención a usuarios de drogas inyectadas con acciones de mitigación del riesgo través de la estrategia Centro Escucha</t>
  </si>
  <si>
    <t xml:space="preserve">a. Población cubierta con acciones educativas para el fortalecimiento de habilidades psicosociales, difusión de riesgos relacionados a la salud mental </t>
  </si>
  <si>
    <t xml:space="preserve">c. Realización de informe semestral de población víctima atendida con protocolo de atención integral en salud con enfoque psicosocial </t>
  </si>
  <si>
    <t>a. Elaboración de Informe de gestión de la implementación de la Política Nacional de Salud Mental (Resolución 4886 de 2018) para el municipio de Armenia</t>
  </si>
  <si>
    <t>b. 4 informes en el año </t>
  </si>
  <si>
    <t>a. Un (1) Informe anual de gestión de la implementación de la política</t>
  </si>
  <si>
    <t> a. 200 personas usuarias de drogas inyectadas</t>
  </si>
  <si>
    <t>a. Realización de educación a personas en todos los cursos de vida en asentamientos subnormales y zona rural sobre el manejo adecuado del agua de consumo y saneamiento básico</t>
  </si>
  <si>
    <t xml:space="preserve">b. Realización de educación a personas en todos los cursos de vida en el manejo integral de residuos, fomento de prácticas de consumo responsable y separación en la fuente </t>
  </si>
  <si>
    <t>b. Revisión a planes de bioseguridad para la prevención del Covid - 19 en establecimientos</t>
  </si>
  <si>
    <t>a. Actualización del Mapa de Riesgo de la Calidad del Agua para consumo humano</t>
  </si>
  <si>
    <t>c. 3.840 personas</t>
  </si>
  <si>
    <t>b. 2.450 planes revisados en establecimientos</t>
  </si>
  <si>
    <t xml:space="preserve">a. 2.100 establecimientos
</t>
  </si>
  <si>
    <t xml:space="preserve">a. Población trabajadora formal cubierta con acciones educativas de promoción de la salud, seguridad en el trabajo </t>
  </si>
  <si>
    <t xml:space="preserve">b. Población trabajadora informal sensibilizada frente a riesgos para la salud por sus ocupaciones </t>
  </si>
  <si>
    <t>a. Elaboración de Informe de gestión de la "Estrategia de gestión del riesgo e IVC  de ambientes laborales para ser más saludables"</t>
  </si>
  <si>
    <t>a. 1.200 Trabajadores formales</t>
  </si>
  <si>
    <t>b. 1.000 Trabajadores informales</t>
  </si>
  <si>
    <t>c. 200 entornos labores con verificación de protocolos de bioseguridad</t>
  </si>
  <si>
    <t>a. Elaboración de Informe de gestión de la Estrategia de Gestión Integrada (EGI) para vectores</t>
  </si>
  <si>
    <t>f. 200 Visitas </t>
  </si>
  <si>
    <t>a. Un (1) Informe anual de gestión de la estrategia </t>
  </si>
  <si>
    <t>a. Personas migrantes del municipio de Armenia atendidos con acciones de salud pública</t>
  </si>
  <si>
    <t>b. Personas habitantes de asentamientos subnormales del municipio de Armenia atendidos con acciones de salud pública</t>
  </si>
  <si>
    <r>
      <t>d</t>
    </r>
    <r>
      <rPr>
        <sz val="10"/>
        <color indexed="8"/>
        <rFont val="Arial"/>
        <family val="2"/>
      </rPr>
      <t>. Comités de Vigilancia Comunitaria (COVECOM) cubiertos con capacitación</t>
    </r>
  </si>
  <si>
    <t>a. 350 personas migrantes</t>
  </si>
  <si>
    <t>b. 1.500 personas habitantes de asentamientos subnormales</t>
  </si>
  <si>
    <t xml:space="preserve">c. 1.500 personas </t>
  </si>
  <si>
    <t>a. Población en todos los cursos de vida cubierta con educación para la promoción de la cultura del envejecimiento activo y saludable con sensibilización en alimentación saludable y actividad física</t>
  </si>
  <si>
    <t xml:space="preserve">b. Población en todos los cursos de vida cubierta con educación para valorar e identificar la exposición a factores de riesgo para los diferentes tipos de cáncer </t>
  </si>
  <si>
    <t xml:space="preserve">c. Población en todos los cursos de vida cubierta con educación sobre la exposición a factores de riesgo cardiovascular  y metabólico </t>
  </si>
  <si>
    <t xml:space="preserve">a. Visitas de inspección a 4 prestadores de salud primario y 4 prestadores de salud complementarios para verificación del cumplimiento de la ruta Materno Perinatal </t>
  </si>
  <si>
    <t>a. Personas sensibilizadas en el cuidado de la salud sexual y derechos sexuales y reproductivos</t>
  </si>
  <si>
    <t xml:space="preserve">d. Elaboración de informe bimestral de Plan Nacional de respuesta ante las ITS, el VIH, la coinfeccion TB/VIH y las hepatitis B y C, Colombia 2018-2021 </t>
  </si>
  <si>
    <t>a. 4.140 personas</t>
  </si>
  <si>
    <t>b. 5.000 personas</t>
  </si>
  <si>
    <t>a. 4.000 personas</t>
  </si>
  <si>
    <t>b. 1.500 gestantes</t>
  </si>
  <si>
    <t>e. 9.000 personas</t>
  </si>
  <si>
    <t>l. 1.500 personas</t>
  </si>
  <si>
    <t>a. Realización de informe semestral sobre el porcentaje de ejecución de presupuesto para garantizar las actividades contables, presupuestales y financieras.</t>
  </si>
  <si>
    <t xml:space="preserve">b. Realización de informe semestral sobre el porcentaje de ejecución de presupuesto para garantizar las actividades contractuales y juridicas.                                                                                                   </t>
  </si>
  <si>
    <t xml:space="preserve">c. Fortalecimiento de la capacidad operativa para garantizar el apoyo a las actividades de los diferentes proyectos de la Secretaría de Salud.                                                                                            </t>
  </si>
  <si>
    <t>Área financiera y área jurídica de la Secretaría de Salud</t>
  </si>
  <si>
    <t>c. 15 personas contratadas</t>
  </si>
  <si>
    <t>a. 5.000 animales (caninos y felinos) esterilizados</t>
  </si>
  <si>
    <r>
      <t>d</t>
    </r>
    <r>
      <rPr>
        <sz val="10"/>
        <color indexed="8"/>
        <rFont val="Arial"/>
        <family val="2"/>
      </rPr>
      <t>. 6 COVECOM cubiertos con capacitación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</si>
</sst>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"/>
    <numFmt numFmtId="185" formatCode="&quot;$&quot;\ #,##0.00"/>
    <numFmt numFmtId="186" formatCode="&quot;$&quot;\ #,##0.0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Calibri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522B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7" fillId="22" borderId="5">
      <alignment horizontal="center" vertical="center" wrapText="1"/>
      <protection/>
    </xf>
    <xf numFmtId="0" fontId="38" fillId="23" borderId="6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4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5" borderId="7" applyNumberFormat="0" applyAlignment="0" applyProtection="0"/>
    <xf numFmtId="9" fontId="0" fillId="0" borderId="0" applyFill="0" applyBorder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0" borderId="10" applyNumberFormat="0" applyFill="0" applyAlignment="0" applyProtection="0"/>
    <xf numFmtId="0" fontId="14" fillId="0" borderId="11" applyNumberFormat="0" applyFill="0" applyAlignment="0" applyProtection="0"/>
  </cellStyleXfs>
  <cellXfs count="29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84" fontId="0" fillId="0" borderId="0" xfId="0" applyNumberFormat="1" applyFont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justify" vertical="center" wrapText="1"/>
    </xf>
    <xf numFmtId="9" fontId="41" fillId="0" borderId="15" xfId="0" applyNumberFormat="1" applyFont="1" applyFill="1" applyBorder="1" applyAlignment="1">
      <alignment horizontal="center" vertical="center" wrapText="1"/>
    </xf>
    <xf numFmtId="9" fontId="41" fillId="0" borderId="16" xfId="0" applyNumberFormat="1" applyFont="1" applyFill="1" applyBorder="1" applyAlignment="1">
      <alignment horizontal="center" vertical="center" wrapText="1"/>
    </xf>
    <xf numFmtId="0" fontId="41" fillId="0" borderId="15" xfId="49" applyFont="1" applyFill="1" applyBorder="1" applyAlignment="1">
      <alignment horizontal="center" vertical="center" wrapText="1"/>
      <protection/>
    </xf>
    <xf numFmtId="0" fontId="41" fillId="0" borderId="15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18" fillId="27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horizontal="center" vertical="center" wrapText="1"/>
    </xf>
    <xf numFmtId="3" fontId="41" fillId="0" borderId="16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2" fillId="28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vertical="center" wrapText="1"/>
    </xf>
    <xf numFmtId="0" fontId="24" fillId="29" borderId="25" xfId="0" applyFont="1" applyFill="1" applyBorder="1" applyAlignment="1">
      <alignment horizontal="center" vertical="center" wrapText="1"/>
    </xf>
    <xf numFmtId="0" fontId="24" fillId="29" borderId="26" xfId="0" applyFont="1" applyFill="1" applyBorder="1" applyAlignment="1">
      <alignment horizontal="center" vertical="center" wrapText="1"/>
    </xf>
    <xf numFmtId="0" fontId="24" fillId="29" borderId="27" xfId="0" applyFont="1" applyFill="1" applyBorder="1" applyAlignment="1">
      <alignment horizontal="center" vertical="center" wrapText="1"/>
    </xf>
    <xf numFmtId="0" fontId="25" fillId="29" borderId="26" xfId="0" applyFont="1" applyFill="1" applyBorder="1" applyAlignment="1">
      <alignment horizontal="center" vertical="center" wrapText="1"/>
    </xf>
    <xf numFmtId="184" fontId="25" fillId="29" borderId="26" xfId="0" applyNumberFormat="1" applyFont="1" applyFill="1" applyBorder="1" applyAlignment="1">
      <alignment horizontal="right" vertical="center" wrapText="1"/>
    </xf>
    <xf numFmtId="0" fontId="25" fillId="29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29" borderId="0" xfId="0" applyFont="1" applyFill="1" applyBorder="1" applyAlignment="1">
      <alignment horizontal="center" vertical="center" wrapText="1"/>
    </xf>
    <xf numFmtId="0" fontId="25" fillId="29" borderId="0" xfId="0" applyFont="1" applyFill="1" applyBorder="1" applyAlignment="1">
      <alignment horizontal="center" vertical="center" wrapText="1"/>
    </xf>
    <xf numFmtId="0" fontId="25" fillId="29" borderId="12" xfId="0" applyFont="1" applyFill="1" applyBorder="1" applyAlignment="1">
      <alignment horizontal="center" vertical="center" wrapText="1"/>
    </xf>
    <xf numFmtId="184" fontId="24" fillId="29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30" borderId="30" xfId="0" applyFont="1" applyFill="1" applyBorder="1" applyAlignment="1">
      <alignment horizontal="center" vertical="center" wrapText="1"/>
    </xf>
    <xf numFmtId="0" fontId="25" fillId="30" borderId="31" xfId="0" applyFont="1" applyFill="1" applyBorder="1" applyAlignment="1">
      <alignment horizontal="center" vertical="center" wrapText="1"/>
    </xf>
    <xf numFmtId="0" fontId="25" fillId="30" borderId="32" xfId="0" applyFont="1" applyFill="1" applyBorder="1" applyAlignment="1">
      <alignment horizontal="center" vertical="center" wrapText="1"/>
    </xf>
    <xf numFmtId="0" fontId="25" fillId="30" borderId="27" xfId="0" applyFont="1" applyFill="1" applyBorder="1" applyAlignment="1">
      <alignment horizontal="center" vertical="center" wrapText="1"/>
    </xf>
    <xf numFmtId="0" fontId="43" fillId="29" borderId="33" xfId="0" applyFont="1" applyFill="1" applyBorder="1" applyAlignment="1">
      <alignment horizontal="center" vertical="center" wrapText="1"/>
    </xf>
    <xf numFmtId="0" fontId="43" fillId="29" borderId="34" xfId="0" applyFont="1" applyFill="1" applyBorder="1" applyAlignment="1">
      <alignment horizontal="center" vertical="center" wrapText="1"/>
    </xf>
    <xf numFmtId="0" fontId="25" fillId="29" borderId="35" xfId="0" applyFont="1" applyFill="1" applyBorder="1" applyAlignment="1">
      <alignment horizontal="center" vertical="center" wrapText="1"/>
    </xf>
    <xf numFmtId="0" fontId="25" fillId="29" borderId="21" xfId="0" applyFont="1" applyFill="1" applyBorder="1" applyAlignment="1">
      <alignment horizontal="center" vertical="center" wrapText="1"/>
    </xf>
    <xf numFmtId="184" fontId="25" fillId="29" borderId="21" xfId="0" applyNumberFormat="1" applyFont="1" applyFill="1" applyBorder="1" applyAlignment="1">
      <alignment horizontal="center" vertical="center" wrapText="1"/>
    </xf>
    <xf numFmtId="0" fontId="25" fillId="29" borderId="3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5" fillId="29" borderId="21" xfId="0" applyFont="1" applyFill="1" applyBorder="1" applyAlignment="1" quotePrefix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2" fillId="28" borderId="38" xfId="0" applyFont="1" applyFill="1" applyBorder="1" applyAlignment="1">
      <alignment horizontal="center" vertical="center" wrapText="1"/>
    </xf>
    <xf numFmtId="0" fontId="42" fillId="28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9" fontId="41" fillId="0" borderId="15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9" fontId="41" fillId="0" borderId="15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left" vertical="center" wrapText="1"/>
    </xf>
    <xf numFmtId="9" fontId="41" fillId="0" borderId="16" xfId="0" applyNumberFormat="1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8" xfId="50" applyFont="1" applyFill="1" applyBorder="1" applyAlignment="1">
      <alignment vertical="center" wrapText="1"/>
      <protection/>
    </xf>
    <xf numFmtId="9" fontId="41" fillId="0" borderId="18" xfId="50" applyNumberFormat="1" applyFont="1" applyFill="1" applyBorder="1" applyAlignment="1">
      <alignment horizontal="center" vertical="center" wrapText="1"/>
      <protection/>
    </xf>
    <xf numFmtId="0" fontId="41" fillId="0" borderId="18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 quotePrefix="1">
      <alignment horizontal="left" vertical="center" wrapText="1"/>
    </xf>
    <xf numFmtId="9" fontId="41" fillId="0" borderId="18" xfId="0" applyNumberFormat="1" applyFont="1" applyFill="1" applyBorder="1" applyAlignment="1">
      <alignment horizontal="center" vertical="center" wrapText="1"/>
    </xf>
    <xf numFmtId="9" fontId="41" fillId="0" borderId="4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 quotePrefix="1">
      <alignment horizontal="left" vertical="center" wrapText="1"/>
    </xf>
    <xf numFmtId="9" fontId="41" fillId="0" borderId="18" xfId="0" applyNumberFormat="1" applyFont="1" applyFill="1" applyBorder="1" applyAlignment="1" quotePrefix="1">
      <alignment horizontal="center" vertical="center" wrapText="1"/>
    </xf>
    <xf numFmtId="0" fontId="39" fillId="0" borderId="18" xfId="57" applyFont="1" applyFill="1" applyBorder="1" applyAlignment="1" quotePrefix="1">
      <alignment horizontal="center" vertical="center" wrapText="1"/>
      <protection/>
    </xf>
    <xf numFmtId="9" fontId="41" fillId="0" borderId="15" xfId="50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 quotePrefix="1">
      <alignment horizontal="left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0" fontId="39" fillId="0" borderId="15" xfId="57" applyFont="1" applyFill="1" applyBorder="1" applyAlignment="1" quotePrefix="1">
      <alignment horizontal="center" vertical="center" wrapText="1"/>
      <protection/>
    </xf>
    <xf numFmtId="1" fontId="41" fillId="0" borderId="15" xfId="0" applyNumberFormat="1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 wrapText="1"/>
    </xf>
    <xf numFmtId="9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2" fillId="28" borderId="19" xfId="0" applyFont="1" applyFill="1" applyBorder="1" applyAlignment="1">
      <alignment horizontal="center" vertical="center" wrapText="1"/>
    </xf>
    <xf numFmtId="9" fontId="41" fillId="0" borderId="2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45" xfId="0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9" fontId="41" fillId="0" borderId="21" xfId="50" applyNumberFormat="1" applyFont="1" applyFill="1" applyBorder="1" applyAlignment="1">
      <alignment horizontal="center" vertical="center" wrapText="1"/>
      <protection/>
    </xf>
    <xf numFmtId="9" fontId="41" fillId="0" borderId="33" xfId="50" applyNumberFormat="1" applyFont="1" applyFill="1" applyBorder="1" applyAlignment="1">
      <alignment horizontal="center" vertical="center" wrapText="1"/>
      <protection/>
    </xf>
    <xf numFmtId="9" fontId="41" fillId="0" borderId="46" xfId="50" applyNumberFormat="1" applyFont="1" applyFill="1" applyBorder="1" applyAlignment="1">
      <alignment horizontal="center" vertical="center" wrapText="1"/>
      <protection/>
    </xf>
    <xf numFmtId="9" fontId="41" fillId="0" borderId="36" xfId="50" applyNumberFormat="1" applyFont="1" applyFill="1" applyBorder="1" applyAlignment="1">
      <alignment horizontal="center" vertical="center" wrapText="1"/>
      <protection/>
    </xf>
    <xf numFmtId="9" fontId="41" fillId="0" borderId="47" xfId="50" applyNumberFormat="1" applyFont="1" applyFill="1" applyBorder="1" applyAlignment="1">
      <alignment horizontal="center" vertical="center" wrapText="1"/>
      <protection/>
    </xf>
    <xf numFmtId="9" fontId="41" fillId="0" borderId="48" xfId="50" applyNumberFormat="1" applyFont="1" applyFill="1" applyBorder="1" applyAlignment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42" fillId="28" borderId="51" xfId="0" applyFont="1" applyFill="1" applyBorder="1" applyAlignment="1">
      <alignment horizontal="center" vertical="center" wrapText="1"/>
    </xf>
    <xf numFmtId="0" fontId="42" fillId="28" borderId="52" xfId="0" applyFont="1" applyFill="1" applyBorder="1" applyAlignment="1">
      <alignment horizontal="center" vertical="center" wrapText="1"/>
    </xf>
    <xf numFmtId="0" fontId="42" fillId="28" borderId="53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21" xfId="50" applyFont="1" applyFill="1" applyBorder="1" applyAlignment="1">
      <alignment horizontal="center" vertical="center" wrapText="1"/>
      <protection/>
    </xf>
    <xf numFmtId="0" fontId="41" fillId="0" borderId="33" xfId="50" applyFont="1" applyFill="1" applyBorder="1" applyAlignment="1">
      <alignment horizontal="center" vertical="center" wrapText="1"/>
      <protection/>
    </xf>
    <xf numFmtId="0" fontId="41" fillId="0" borderId="46" xfId="50" applyFont="1" applyFill="1" applyBorder="1" applyAlignment="1">
      <alignment horizontal="center" vertical="center" wrapText="1"/>
      <protection/>
    </xf>
    <xf numFmtId="0" fontId="41" fillId="0" borderId="37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28" borderId="55" xfId="0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9" fontId="41" fillId="0" borderId="21" xfId="0" applyNumberFormat="1" applyFont="1" applyFill="1" applyBorder="1" applyAlignment="1">
      <alignment horizontal="center" vertical="center" wrapText="1"/>
    </xf>
    <xf numFmtId="9" fontId="41" fillId="0" borderId="33" xfId="0" applyNumberFormat="1" applyFont="1" applyFill="1" applyBorder="1" applyAlignment="1">
      <alignment horizontal="center" vertical="center" wrapText="1"/>
    </xf>
    <xf numFmtId="9" fontId="41" fillId="0" borderId="37" xfId="0" applyNumberFormat="1" applyFont="1" applyFill="1" applyBorder="1" applyAlignment="1">
      <alignment horizontal="center" vertical="center" wrapText="1"/>
    </xf>
    <xf numFmtId="3" fontId="41" fillId="0" borderId="21" xfId="0" applyNumberFormat="1" applyFont="1" applyFill="1" applyBorder="1" applyAlignment="1">
      <alignment horizontal="center" vertical="center" wrapText="1"/>
    </xf>
    <xf numFmtId="3" fontId="41" fillId="0" borderId="33" xfId="0" applyNumberFormat="1" applyFont="1" applyFill="1" applyBorder="1" applyAlignment="1">
      <alignment horizontal="center" vertical="center" wrapText="1"/>
    </xf>
    <xf numFmtId="3" fontId="41" fillId="0" borderId="37" xfId="0" applyNumberFormat="1" applyFont="1" applyFill="1" applyBorder="1" applyAlignment="1">
      <alignment horizontal="center" vertical="center" wrapText="1"/>
    </xf>
    <xf numFmtId="3" fontId="41" fillId="0" borderId="36" xfId="0" applyNumberFormat="1" applyFont="1" applyFill="1" applyBorder="1" applyAlignment="1">
      <alignment horizontal="center" vertical="center" wrapText="1"/>
    </xf>
    <xf numFmtId="3" fontId="41" fillId="0" borderId="47" xfId="0" applyNumberFormat="1" applyFont="1" applyFill="1" applyBorder="1" applyAlignment="1">
      <alignment horizontal="center" vertical="center" wrapText="1"/>
    </xf>
    <xf numFmtId="3" fontId="41" fillId="0" borderId="56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37" xfId="0" applyFont="1" applyFill="1" applyBorder="1" applyAlignment="1" quotePrefix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39" fillId="0" borderId="21" xfId="57" applyFont="1" applyFill="1" applyBorder="1" applyAlignment="1" quotePrefix="1">
      <alignment horizontal="center" vertical="center" wrapText="1"/>
      <protection/>
    </xf>
    <xf numFmtId="0" fontId="39" fillId="0" borderId="37" xfId="57" applyFont="1" applyFill="1" applyBorder="1" applyAlignment="1" quotePrefix="1">
      <alignment horizontal="center" vertical="center" wrapText="1"/>
      <protection/>
    </xf>
    <xf numFmtId="0" fontId="41" fillId="0" borderId="21" xfId="0" applyFont="1" applyFill="1" applyBorder="1" applyAlignment="1" quotePrefix="1">
      <alignment horizontal="center" vertical="center" wrapText="1"/>
    </xf>
    <xf numFmtId="0" fontId="41" fillId="0" borderId="37" xfId="0" applyFont="1" applyFill="1" applyBorder="1" applyAlignment="1" quotePrefix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54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41" fillId="0" borderId="21" xfId="49" applyFont="1" applyFill="1" applyBorder="1" applyAlignment="1">
      <alignment horizontal="center" vertical="center" wrapText="1"/>
      <protection/>
    </xf>
    <xf numFmtId="0" fontId="41" fillId="0" borderId="37" xfId="49" applyFont="1" applyFill="1" applyBorder="1" applyAlignment="1">
      <alignment horizontal="center" vertical="center" wrapText="1"/>
      <protection/>
    </xf>
    <xf numFmtId="0" fontId="41" fillId="0" borderId="15" xfId="50" applyFont="1" applyFill="1" applyBorder="1" applyAlignment="1">
      <alignment horizontal="center" vertical="center" wrapText="1"/>
      <protection/>
    </xf>
    <xf numFmtId="0" fontId="42" fillId="0" borderId="20" xfId="0" applyFont="1" applyFill="1" applyBorder="1" applyAlignment="1">
      <alignment horizontal="left" vertical="center" wrapText="1"/>
    </xf>
    <xf numFmtId="3" fontId="41" fillId="0" borderId="16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9" fontId="41" fillId="0" borderId="16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2" fillId="28" borderId="38" xfId="0" applyFont="1" applyFill="1" applyBorder="1" applyAlignment="1">
      <alignment horizontal="center" vertical="center" wrapText="1"/>
    </xf>
    <xf numFmtId="0" fontId="42" fillId="28" borderId="17" xfId="0" applyFont="1" applyFill="1" applyBorder="1" applyAlignment="1">
      <alignment horizontal="center" vertical="center" wrapText="1"/>
    </xf>
    <xf numFmtId="0" fontId="42" fillId="28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9" fontId="41" fillId="0" borderId="15" xfId="0" applyNumberFormat="1" applyFont="1" applyFill="1" applyBorder="1" applyAlignment="1">
      <alignment horizontal="center" vertical="center" wrapText="1"/>
    </xf>
    <xf numFmtId="0" fontId="41" fillId="0" borderId="15" xfId="49" applyFont="1" applyFill="1" applyBorder="1" applyAlignment="1">
      <alignment horizontal="center" vertical="center" wrapText="1"/>
      <protection/>
    </xf>
    <xf numFmtId="3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1" fontId="0" fillId="0" borderId="54" xfId="0" applyNumberFormat="1" applyFont="1" applyFill="1" applyBorder="1" applyAlignment="1">
      <alignment horizontal="center" vertical="center" wrapText="1"/>
    </xf>
    <xf numFmtId="9" fontId="41" fillId="0" borderId="36" xfId="0" applyNumberFormat="1" applyFont="1" applyFill="1" applyBorder="1" applyAlignment="1">
      <alignment horizontal="center" vertical="center" wrapText="1"/>
    </xf>
    <xf numFmtId="9" fontId="41" fillId="0" borderId="47" xfId="0" applyNumberFormat="1" applyFont="1" applyFill="1" applyBorder="1" applyAlignment="1">
      <alignment horizontal="center" vertical="center" wrapText="1"/>
    </xf>
    <xf numFmtId="9" fontId="41" fillId="0" borderId="56" xfId="0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9" fontId="41" fillId="0" borderId="15" xfId="50" applyNumberFormat="1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3" fillId="29" borderId="31" xfId="0" applyFont="1" applyFill="1" applyBorder="1" applyAlignment="1">
      <alignment horizontal="center" vertical="center" wrapText="1"/>
    </xf>
    <xf numFmtId="0" fontId="43" fillId="29" borderId="46" xfId="0" applyFont="1" applyFill="1" applyBorder="1" applyAlignment="1">
      <alignment horizontal="center" vertical="center" wrapText="1"/>
    </xf>
    <xf numFmtId="0" fontId="43" fillId="29" borderId="30" xfId="0" applyFont="1" applyFill="1" applyBorder="1" applyAlignment="1">
      <alignment horizontal="center" vertical="center" wrapText="1"/>
    </xf>
    <xf numFmtId="0" fontId="43" fillId="29" borderId="50" xfId="0" applyFont="1" applyFill="1" applyBorder="1" applyAlignment="1">
      <alignment horizontal="center" vertical="center" wrapText="1"/>
    </xf>
    <xf numFmtId="0" fontId="43" fillId="29" borderId="32" xfId="0" applyFont="1" applyFill="1" applyBorder="1" applyAlignment="1">
      <alignment horizontal="center" vertical="center" wrapText="1"/>
    </xf>
    <xf numFmtId="0" fontId="43" fillId="29" borderId="59" xfId="0" applyFont="1" applyFill="1" applyBorder="1" applyAlignment="1">
      <alignment horizontal="center" vertical="center" wrapText="1"/>
    </xf>
    <xf numFmtId="0" fontId="25" fillId="29" borderId="28" xfId="0" applyFont="1" applyFill="1" applyBorder="1" applyAlignment="1" quotePrefix="1">
      <alignment horizontal="center" vertical="center" wrapText="1"/>
    </xf>
    <xf numFmtId="0" fontId="25" fillId="29" borderId="28" xfId="0" applyFont="1" applyFill="1" applyBorder="1" applyAlignment="1">
      <alignment horizontal="center" vertical="center" wrapText="1"/>
    </xf>
    <xf numFmtId="0" fontId="25" fillId="29" borderId="60" xfId="0" applyFont="1" applyFill="1" applyBorder="1" applyAlignment="1">
      <alignment horizontal="center" vertical="center" wrapText="1"/>
    </xf>
    <xf numFmtId="0" fontId="25" fillId="29" borderId="61" xfId="0" applyFont="1" applyFill="1" applyBorder="1" applyAlignment="1">
      <alignment horizontal="left" vertical="center" wrapText="1"/>
    </xf>
    <xf numFmtId="0" fontId="25" fillId="29" borderId="28" xfId="0" applyFont="1" applyFill="1" applyBorder="1" applyAlignment="1">
      <alignment horizontal="left" vertical="center" wrapText="1"/>
    </xf>
    <xf numFmtId="0" fontId="25" fillId="29" borderId="60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43" fillId="29" borderId="61" xfId="0" applyFont="1" applyFill="1" applyBorder="1" applyAlignment="1">
      <alignment horizontal="center" vertical="center"/>
    </xf>
    <xf numFmtId="0" fontId="43" fillId="29" borderId="28" xfId="0" applyFont="1" applyFill="1" applyBorder="1" applyAlignment="1">
      <alignment horizontal="center" vertical="center"/>
    </xf>
    <xf numFmtId="0" fontId="43" fillId="29" borderId="60" xfId="0" applyFont="1" applyFill="1" applyBorder="1" applyAlignment="1">
      <alignment horizontal="center" vertical="center"/>
    </xf>
    <xf numFmtId="0" fontId="24" fillId="29" borderId="17" xfId="0" applyFont="1" applyFill="1" applyBorder="1" applyAlignment="1">
      <alignment horizontal="center" vertical="center" wrapText="1"/>
    </xf>
    <xf numFmtId="0" fontId="24" fillId="29" borderId="0" xfId="0" applyFont="1" applyFill="1" applyBorder="1" applyAlignment="1">
      <alignment horizontal="center" vertical="center" wrapText="1"/>
    </xf>
    <xf numFmtId="0" fontId="25" fillId="29" borderId="61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0" fillId="0" borderId="26" xfId="0" applyFont="1" applyFill="1" applyBorder="1" applyAlignment="1" quotePrefix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9" fontId="0" fillId="0" borderId="21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quotePrefix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quotePrefix="1">
      <alignment horizontal="center" vertical="center" wrapText="1"/>
    </xf>
    <xf numFmtId="184" fontId="20" fillId="0" borderId="18" xfId="53" applyNumberFormat="1" applyFont="1" applyFill="1" applyBorder="1" applyAlignment="1">
      <alignment horizontal="right" vertical="center" wrapText="1"/>
    </xf>
    <xf numFmtId="184" fontId="20" fillId="0" borderId="15" xfId="53" applyNumberFormat="1" applyFont="1" applyFill="1" applyBorder="1" applyAlignment="1">
      <alignment horizontal="right" vertical="center" wrapText="1"/>
    </xf>
    <xf numFmtId="184" fontId="20" fillId="0" borderId="15" xfId="0" applyNumberFormat="1" applyFont="1" applyFill="1" applyBorder="1" applyAlignment="1">
      <alignment horizontal="right" vertical="center" wrapText="1"/>
    </xf>
    <xf numFmtId="42" fontId="20" fillId="0" borderId="0" xfId="55" applyFont="1" applyFill="1" applyBorder="1" applyAlignment="1">
      <alignment horizontal="right" vertical="center"/>
    </xf>
    <xf numFmtId="184" fontId="20" fillId="0" borderId="21" xfId="0" applyNumberFormat="1" applyFont="1" applyFill="1" applyBorder="1" applyAlignment="1">
      <alignment horizontal="right" vertical="center" wrapText="1"/>
    </xf>
    <xf numFmtId="184" fontId="20" fillId="0" borderId="37" xfId="0" applyNumberFormat="1" applyFont="1" applyFill="1" applyBorder="1" applyAlignment="1">
      <alignment horizontal="right" vertical="center" wrapText="1"/>
    </xf>
    <xf numFmtId="184" fontId="20" fillId="0" borderId="33" xfId="0" applyNumberFormat="1" applyFont="1" applyFill="1" applyBorder="1" applyAlignment="1">
      <alignment horizontal="right" vertical="center" wrapText="1"/>
    </xf>
    <xf numFmtId="184" fontId="20" fillId="0" borderId="15" xfId="0" applyNumberFormat="1" applyFont="1" applyFill="1" applyBorder="1" applyAlignment="1">
      <alignment horizontal="right" vertical="center" wrapText="1"/>
    </xf>
    <xf numFmtId="184" fontId="20" fillId="0" borderId="46" xfId="0" applyNumberFormat="1" applyFont="1" applyFill="1" applyBorder="1" applyAlignment="1">
      <alignment horizontal="right" vertical="center" wrapText="1"/>
    </xf>
    <xf numFmtId="184" fontId="19" fillId="26" borderId="52" xfId="0" applyNumberFormat="1" applyFont="1" applyFill="1" applyBorder="1" applyAlignment="1">
      <alignment horizontal="center" vertical="center" wrapText="1"/>
    </xf>
    <xf numFmtId="184" fontId="19" fillId="26" borderId="5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KPT04_Main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zoomScale="40" zoomScaleNormal="40" zoomScalePageLayoutView="0" workbookViewId="0" topLeftCell="D1">
      <selection activeCell="Q13" sqref="Q13"/>
    </sheetView>
  </sheetViews>
  <sheetFormatPr defaultColWidth="11.421875" defaultRowHeight="12.75"/>
  <cols>
    <col min="1" max="1" width="27.00390625" style="4" customWidth="1"/>
    <col min="2" max="2" width="30.7109375" style="36" customWidth="1"/>
    <col min="3" max="3" width="19.421875" style="4" customWidth="1"/>
    <col min="4" max="4" width="40.7109375" style="4" customWidth="1"/>
    <col min="5" max="5" width="12.7109375" style="4" customWidth="1"/>
    <col min="6" max="6" width="15.7109375" style="4" customWidth="1"/>
    <col min="7" max="7" width="35.7109375" style="36" customWidth="1"/>
    <col min="8" max="8" width="31.421875" style="36" customWidth="1"/>
    <col min="9" max="9" width="19.421875" style="36" customWidth="1"/>
    <col min="10" max="10" width="12.7109375" style="4" customWidth="1"/>
    <col min="11" max="11" width="15.7109375" style="4" customWidth="1"/>
    <col min="12" max="12" width="18.421875" style="4" customWidth="1"/>
    <col min="13" max="13" width="21.8515625" style="4" customWidth="1"/>
    <col min="14" max="14" width="43.28125" style="6" customWidth="1"/>
    <col min="15" max="15" width="45.8515625" style="6" customWidth="1"/>
    <col min="16" max="16" width="17.421875" style="6" customWidth="1"/>
    <col min="17" max="17" width="23.00390625" style="6" customWidth="1"/>
    <col min="18" max="18" width="28.8515625" style="6" customWidth="1"/>
    <col min="19" max="19" width="29.28125" style="4" customWidth="1"/>
    <col min="20" max="20" width="17.00390625" style="6" customWidth="1"/>
    <col min="21" max="21" width="30.421875" style="15" customWidth="1"/>
    <col min="22" max="22" width="25.28125" style="4" customWidth="1"/>
    <col min="23" max="16384" width="11.421875" style="2" customWidth="1"/>
  </cols>
  <sheetData>
    <row r="1" spans="1:22" s="45" customFormat="1" ht="22.5" customHeight="1">
      <c r="A1" s="233"/>
      <c r="B1" s="234"/>
      <c r="C1" s="239" t="s">
        <v>336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1"/>
      <c r="V1" s="44" t="s">
        <v>15</v>
      </c>
    </row>
    <row r="2" spans="1:22" s="45" customFormat="1" ht="25.5" customHeight="1">
      <c r="A2" s="235"/>
      <c r="B2" s="23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50"/>
      <c r="S2" s="47"/>
      <c r="T2" s="47"/>
      <c r="U2" s="48"/>
      <c r="V2" s="49" t="s">
        <v>337</v>
      </c>
    </row>
    <row r="3" spans="1:22" s="45" customFormat="1" ht="20.25" customHeight="1">
      <c r="A3" s="235"/>
      <c r="B3" s="236"/>
      <c r="C3" s="235" t="s">
        <v>2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36"/>
      <c r="V3" s="49" t="s">
        <v>338</v>
      </c>
    </row>
    <row r="4" spans="1:22" s="45" customFormat="1" ht="27.75" customHeight="1" thickBot="1">
      <c r="A4" s="237"/>
      <c r="B4" s="238"/>
      <c r="C4" s="237" t="s">
        <v>3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38"/>
      <c r="V4" s="51" t="s">
        <v>5</v>
      </c>
    </row>
    <row r="5" spans="1:22" s="58" customFormat="1" ht="19.5" customHeight="1" thickBot="1">
      <c r="A5" s="52"/>
      <c r="B5" s="53"/>
      <c r="C5" s="53"/>
      <c r="D5" s="53"/>
      <c r="E5" s="53"/>
      <c r="F5" s="53"/>
      <c r="G5" s="53"/>
      <c r="H5" s="53"/>
      <c r="I5" s="53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6"/>
      <c r="V5" s="57"/>
    </row>
    <row r="6" spans="1:22" s="58" customFormat="1" ht="43.5" customHeight="1" thickBot="1">
      <c r="A6" s="253" t="s">
        <v>339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  <c r="L6" s="250" t="s">
        <v>394</v>
      </c>
      <c r="M6" s="251"/>
      <c r="N6" s="251"/>
      <c r="O6" s="251"/>
      <c r="P6" s="251"/>
      <c r="Q6" s="251"/>
      <c r="R6" s="251"/>
      <c r="S6" s="251"/>
      <c r="T6" s="251"/>
      <c r="U6" s="251"/>
      <c r="V6" s="252"/>
    </row>
    <row r="7" spans="1:22" s="63" customFormat="1" ht="9" customHeight="1" thickBot="1">
      <c r="A7" s="261"/>
      <c r="B7" s="262"/>
      <c r="C7" s="262"/>
      <c r="D7" s="262"/>
      <c r="E7" s="262"/>
      <c r="F7" s="262"/>
      <c r="G7" s="262"/>
      <c r="H7" s="59"/>
      <c r="I7" s="60"/>
      <c r="J7" s="60"/>
      <c r="K7" s="61"/>
      <c r="L7" s="60"/>
      <c r="M7" s="60"/>
      <c r="N7" s="60"/>
      <c r="O7" s="60"/>
      <c r="P7" s="60"/>
      <c r="Q7" s="60"/>
      <c r="R7" s="60"/>
      <c r="S7" s="80"/>
      <c r="T7" s="60"/>
      <c r="U7" s="62"/>
      <c r="V7" s="61"/>
    </row>
    <row r="8" spans="1:22" s="63" customFormat="1" ht="24.75" customHeight="1" thickBot="1">
      <c r="A8" s="263" t="s">
        <v>31</v>
      </c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256" t="s">
        <v>16</v>
      </c>
      <c r="M8" s="256"/>
      <c r="N8" s="257"/>
      <c r="O8" s="264" t="s">
        <v>32</v>
      </c>
      <c r="P8" s="256"/>
      <c r="Q8" s="257"/>
      <c r="R8" s="64"/>
      <c r="S8" s="264" t="s">
        <v>17</v>
      </c>
      <c r="T8" s="256"/>
      <c r="U8" s="257"/>
      <c r="V8" s="65" t="s">
        <v>18</v>
      </c>
    </row>
    <row r="9" spans="1:22" s="45" customFormat="1" ht="24" customHeight="1" thickBot="1">
      <c r="A9" s="246" t="s">
        <v>19</v>
      </c>
      <c r="B9" s="244" t="s">
        <v>20</v>
      </c>
      <c r="C9" s="249" t="s">
        <v>21</v>
      </c>
      <c r="D9" s="258" t="s">
        <v>22</v>
      </c>
      <c r="E9" s="259"/>
      <c r="F9" s="260"/>
      <c r="G9" s="248" t="s">
        <v>23</v>
      </c>
      <c r="H9" s="249" t="s">
        <v>24</v>
      </c>
      <c r="I9" s="258" t="s">
        <v>25</v>
      </c>
      <c r="J9" s="259"/>
      <c r="K9" s="260"/>
      <c r="L9" s="66">
        <v>1</v>
      </c>
      <c r="M9" s="67">
        <v>2</v>
      </c>
      <c r="N9" s="67">
        <v>3</v>
      </c>
      <c r="O9" s="68">
        <v>4</v>
      </c>
      <c r="P9" s="67">
        <v>5</v>
      </c>
      <c r="Q9" s="67">
        <v>6</v>
      </c>
      <c r="R9" s="68">
        <v>7</v>
      </c>
      <c r="S9" s="68">
        <v>8</v>
      </c>
      <c r="T9" s="67">
        <v>9</v>
      </c>
      <c r="U9" s="67">
        <v>10</v>
      </c>
      <c r="V9" s="69">
        <v>11</v>
      </c>
    </row>
    <row r="10" spans="1:22" s="76" customFormat="1" ht="147" customHeight="1" thickBot="1">
      <c r="A10" s="247"/>
      <c r="B10" s="245"/>
      <c r="C10" s="245"/>
      <c r="D10" s="70" t="s">
        <v>26</v>
      </c>
      <c r="E10" s="70" t="s">
        <v>27</v>
      </c>
      <c r="F10" s="70" t="s">
        <v>28</v>
      </c>
      <c r="G10" s="245"/>
      <c r="H10" s="245"/>
      <c r="I10" s="70" t="s">
        <v>26</v>
      </c>
      <c r="J10" s="70" t="s">
        <v>29</v>
      </c>
      <c r="K10" s="71" t="s">
        <v>30</v>
      </c>
      <c r="L10" s="72" t="s">
        <v>4</v>
      </c>
      <c r="M10" s="73" t="s">
        <v>6</v>
      </c>
      <c r="N10" s="73" t="s">
        <v>7</v>
      </c>
      <c r="O10" s="83" t="s">
        <v>35</v>
      </c>
      <c r="P10" s="73" t="s">
        <v>34</v>
      </c>
      <c r="Q10" s="73" t="s">
        <v>33</v>
      </c>
      <c r="R10" s="73" t="s">
        <v>331</v>
      </c>
      <c r="S10" s="73" t="s">
        <v>8</v>
      </c>
      <c r="T10" s="73" t="s">
        <v>1</v>
      </c>
      <c r="U10" s="74" t="s">
        <v>10</v>
      </c>
      <c r="V10" s="75" t="s">
        <v>0</v>
      </c>
    </row>
    <row r="11" spans="1:22" s="28" customFormat="1" ht="91.5" customHeight="1">
      <c r="A11" s="126" t="s">
        <v>36</v>
      </c>
      <c r="B11" s="104" t="s">
        <v>37</v>
      </c>
      <c r="C11" s="105" t="s">
        <v>38</v>
      </c>
      <c r="D11" s="106" t="s">
        <v>155</v>
      </c>
      <c r="E11" s="107">
        <v>1</v>
      </c>
      <c r="F11" s="107">
        <v>1</v>
      </c>
      <c r="G11" s="108" t="s">
        <v>39</v>
      </c>
      <c r="H11" s="108" t="s">
        <v>40</v>
      </c>
      <c r="I11" s="109" t="s">
        <v>157</v>
      </c>
      <c r="J11" s="110" t="s">
        <v>41</v>
      </c>
      <c r="K11" s="111">
        <v>0.9</v>
      </c>
      <c r="L11" s="268">
        <v>2020630010022</v>
      </c>
      <c r="M11" s="40" t="s">
        <v>164</v>
      </c>
      <c r="N11" s="40" t="s">
        <v>165</v>
      </c>
      <c r="O11" s="112" t="s">
        <v>390</v>
      </c>
      <c r="P11" s="113">
        <v>0.9</v>
      </c>
      <c r="Q11" s="110">
        <v>0.9</v>
      </c>
      <c r="R11" s="114" t="s">
        <v>40</v>
      </c>
      <c r="S11" s="276" t="s">
        <v>347</v>
      </c>
      <c r="T11" s="40" t="s">
        <v>315</v>
      </c>
      <c r="U11" s="287">
        <v>60000000</v>
      </c>
      <c r="V11" s="123" t="s">
        <v>177</v>
      </c>
    </row>
    <row r="12" spans="1:22" s="28" customFormat="1" ht="88.5" customHeight="1">
      <c r="A12" s="126" t="s">
        <v>36</v>
      </c>
      <c r="B12" s="102" t="s">
        <v>37</v>
      </c>
      <c r="C12" s="99" t="s">
        <v>38</v>
      </c>
      <c r="D12" s="21" t="s">
        <v>42</v>
      </c>
      <c r="E12" s="115">
        <v>1</v>
      </c>
      <c r="F12" s="115">
        <v>1</v>
      </c>
      <c r="G12" s="100" t="s">
        <v>39</v>
      </c>
      <c r="H12" s="100" t="s">
        <v>43</v>
      </c>
      <c r="I12" s="100" t="s">
        <v>158</v>
      </c>
      <c r="J12" s="101">
        <v>1</v>
      </c>
      <c r="K12" s="103">
        <v>1</v>
      </c>
      <c r="L12" s="269">
        <v>2020630010026</v>
      </c>
      <c r="M12" s="29" t="s">
        <v>166</v>
      </c>
      <c r="N12" s="29" t="s">
        <v>167</v>
      </c>
      <c r="O12" s="116" t="s">
        <v>306</v>
      </c>
      <c r="P12" s="117">
        <v>1</v>
      </c>
      <c r="Q12" s="124">
        <v>1</v>
      </c>
      <c r="R12" s="118" t="s">
        <v>43</v>
      </c>
      <c r="S12" s="116" t="s">
        <v>348</v>
      </c>
      <c r="T12" s="29" t="s">
        <v>315</v>
      </c>
      <c r="U12" s="288">
        <v>62000000</v>
      </c>
      <c r="V12" s="86" t="s">
        <v>177</v>
      </c>
    </row>
    <row r="13" spans="1:22" s="28" customFormat="1" ht="68.25" customHeight="1">
      <c r="A13" s="210" t="s">
        <v>36</v>
      </c>
      <c r="B13" s="204" t="s">
        <v>37</v>
      </c>
      <c r="C13" s="215" t="s">
        <v>44</v>
      </c>
      <c r="D13" s="203" t="s">
        <v>155</v>
      </c>
      <c r="E13" s="231">
        <v>1</v>
      </c>
      <c r="F13" s="231">
        <v>1</v>
      </c>
      <c r="G13" s="206" t="s">
        <v>39</v>
      </c>
      <c r="H13" s="206" t="s">
        <v>159</v>
      </c>
      <c r="I13" s="206" t="s">
        <v>160</v>
      </c>
      <c r="J13" s="214">
        <v>1</v>
      </c>
      <c r="K13" s="207">
        <v>1</v>
      </c>
      <c r="L13" s="270">
        <v>2020630010023</v>
      </c>
      <c r="M13" s="176" t="s">
        <v>168</v>
      </c>
      <c r="N13" s="176" t="s">
        <v>169</v>
      </c>
      <c r="O13" s="116" t="s">
        <v>307</v>
      </c>
      <c r="P13" s="29" t="s">
        <v>311</v>
      </c>
      <c r="Q13" s="29" t="s">
        <v>311</v>
      </c>
      <c r="R13" s="229" t="s">
        <v>332</v>
      </c>
      <c r="S13" s="230" t="s">
        <v>349</v>
      </c>
      <c r="T13" s="176" t="s">
        <v>315</v>
      </c>
      <c r="U13" s="289">
        <v>200000000</v>
      </c>
      <c r="V13" s="209" t="s">
        <v>177</v>
      </c>
    </row>
    <row r="14" spans="1:22" s="28" customFormat="1" ht="74.25" customHeight="1">
      <c r="A14" s="212"/>
      <c r="B14" s="204"/>
      <c r="C14" s="215"/>
      <c r="D14" s="203"/>
      <c r="E14" s="231"/>
      <c r="F14" s="231"/>
      <c r="G14" s="206"/>
      <c r="H14" s="206"/>
      <c r="I14" s="206"/>
      <c r="J14" s="214"/>
      <c r="K14" s="207"/>
      <c r="L14" s="270"/>
      <c r="M14" s="176"/>
      <c r="N14" s="176"/>
      <c r="O14" s="116" t="s">
        <v>391</v>
      </c>
      <c r="P14" s="29" t="s">
        <v>178</v>
      </c>
      <c r="Q14" s="29" t="s">
        <v>178</v>
      </c>
      <c r="R14" s="229"/>
      <c r="S14" s="230"/>
      <c r="T14" s="176"/>
      <c r="U14" s="289"/>
      <c r="V14" s="209"/>
    </row>
    <row r="15" spans="1:22" s="28" customFormat="1" ht="107.25" customHeight="1">
      <c r="A15" s="126" t="s">
        <v>36</v>
      </c>
      <c r="B15" s="102" t="s">
        <v>37</v>
      </c>
      <c r="C15" s="99" t="s">
        <v>45</v>
      </c>
      <c r="D15" s="21" t="s">
        <v>42</v>
      </c>
      <c r="E15" s="115">
        <v>1</v>
      </c>
      <c r="F15" s="115">
        <v>1</v>
      </c>
      <c r="G15" s="100" t="s">
        <v>39</v>
      </c>
      <c r="H15" s="100" t="s">
        <v>46</v>
      </c>
      <c r="I15" s="100" t="s">
        <v>47</v>
      </c>
      <c r="J15" s="119">
        <v>48</v>
      </c>
      <c r="K15" s="120">
        <v>48</v>
      </c>
      <c r="L15" s="269">
        <v>2020630010030</v>
      </c>
      <c r="M15" s="125" t="s">
        <v>170</v>
      </c>
      <c r="N15" s="29" t="s">
        <v>173</v>
      </c>
      <c r="O15" s="121" t="s">
        <v>308</v>
      </c>
      <c r="P15" s="29">
        <v>12</v>
      </c>
      <c r="Q15" s="29">
        <v>12</v>
      </c>
      <c r="R15" s="118" t="s">
        <v>46</v>
      </c>
      <c r="S15" s="116" t="s">
        <v>350</v>
      </c>
      <c r="T15" s="29" t="s">
        <v>316</v>
      </c>
      <c r="U15" s="290">
        <v>138114693000</v>
      </c>
      <c r="V15" s="86" t="s">
        <v>177</v>
      </c>
    </row>
    <row r="16" spans="1:22" s="28" customFormat="1" ht="66.75" customHeight="1">
      <c r="A16" s="157" t="s">
        <v>36</v>
      </c>
      <c r="B16" s="160" t="s">
        <v>48</v>
      </c>
      <c r="C16" s="201" t="s">
        <v>49</v>
      </c>
      <c r="D16" s="163" t="s">
        <v>50</v>
      </c>
      <c r="E16" s="101">
        <v>0</v>
      </c>
      <c r="F16" s="101">
        <v>1</v>
      </c>
      <c r="G16" s="163" t="s">
        <v>51</v>
      </c>
      <c r="H16" s="163" t="s">
        <v>52</v>
      </c>
      <c r="I16" s="195" t="s">
        <v>161</v>
      </c>
      <c r="J16" s="117" t="s">
        <v>41</v>
      </c>
      <c r="K16" s="103">
        <v>1</v>
      </c>
      <c r="L16" s="197">
        <v>2020630010028</v>
      </c>
      <c r="M16" s="190" t="s">
        <v>172</v>
      </c>
      <c r="N16" s="136" t="s">
        <v>174</v>
      </c>
      <c r="O16" s="121" t="s">
        <v>309</v>
      </c>
      <c r="P16" s="117">
        <v>1</v>
      </c>
      <c r="Q16" s="117">
        <v>1</v>
      </c>
      <c r="R16" s="193" t="s">
        <v>52</v>
      </c>
      <c r="S16" s="190" t="s">
        <v>351</v>
      </c>
      <c r="T16" s="136" t="s">
        <v>317</v>
      </c>
      <c r="U16" s="291">
        <v>10033000</v>
      </c>
      <c r="V16" s="139" t="s">
        <v>177</v>
      </c>
    </row>
    <row r="17" spans="1:22" s="28" customFormat="1" ht="66.75" customHeight="1">
      <c r="A17" s="171"/>
      <c r="B17" s="170"/>
      <c r="C17" s="202"/>
      <c r="D17" s="169"/>
      <c r="E17" s="101">
        <v>0.99</v>
      </c>
      <c r="F17" s="101">
        <v>0.98</v>
      </c>
      <c r="G17" s="169"/>
      <c r="H17" s="169"/>
      <c r="I17" s="196"/>
      <c r="J17" s="117">
        <v>0.99</v>
      </c>
      <c r="K17" s="103">
        <v>0.98</v>
      </c>
      <c r="L17" s="198"/>
      <c r="M17" s="191"/>
      <c r="N17" s="175"/>
      <c r="O17" s="121" t="s">
        <v>161</v>
      </c>
      <c r="P17" s="117">
        <v>0.99</v>
      </c>
      <c r="Q17" s="117">
        <v>0.98</v>
      </c>
      <c r="R17" s="194"/>
      <c r="S17" s="191"/>
      <c r="T17" s="175"/>
      <c r="U17" s="292"/>
      <c r="V17" s="192"/>
    </row>
    <row r="18" spans="1:22" s="28" customFormat="1" ht="79.5" customHeight="1">
      <c r="A18" s="210" t="s">
        <v>36</v>
      </c>
      <c r="B18" s="204" t="s">
        <v>37</v>
      </c>
      <c r="C18" s="215" t="s">
        <v>44</v>
      </c>
      <c r="D18" s="203" t="s">
        <v>155</v>
      </c>
      <c r="E18" s="199" t="s">
        <v>53</v>
      </c>
      <c r="F18" s="231">
        <v>0.9</v>
      </c>
      <c r="G18" s="206" t="s">
        <v>54</v>
      </c>
      <c r="H18" s="206" t="s">
        <v>55</v>
      </c>
      <c r="I18" s="206" t="s">
        <v>56</v>
      </c>
      <c r="J18" s="214" t="s">
        <v>41</v>
      </c>
      <c r="K18" s="227">
        <v>0.9</v>
      </c>
      <c r="L18" s="270">
        <v>2020630010027</v>
      </c>
      <c r="M18" s="176" t="s">
        <v>171</v>
      </c>
      <c r="N18" s="200" t="s">
        <v>392</v>
      </c>
      <c r="O18" s="116" t="s">
        <v>393</v>
      </c>
      <c r="P18" s="124" t="s">
        <v>312</v>
      </c>
      <c r="Q18" s="124" t="s">
        <v>313</v>
      </c>
      <c r="R18" s="176" t="s">
        <v>333</v>
      </c>
      <c r="S18" s="176" t="s">
        <v>352</v>
      </c>
      <c r="T18" s="176" t="s">
        <v>318</v>
      </c>
      <c r="U18" s="289">
        <v>60000000</v>
      </c>
      <c r="V18" s="209" t="s">
        <v>177</v>
      </c>
    </row>
    <row r="19" spans="1:22" s="28" customFormat="1" ht="51" customHeight="1">
      <c r="A19" s="212"/>
      <c r="B19" s="204"/>
      <c r="C19" s="215"/>
      <c r="D19" s="203"/>
      <c r="E19" s="199"/>
      <c r="F19" s="231"/>
      <c r="G19" s="206"/>
      <c r="H19" s="206"/>
      <c r="I19" s="206"/>
      <c r="J19" s="214"/>
      <c r="K19" s="227"/>
      <c r="L19" s="270"/>
      <c r="M19" s="176"/>
      <c r="N19" s="176"/>
      <c r="O19" s="122" t="s">
        <v>310</v>
      </c>
      <c r="P19" s="124" t="s">
        <v>314</v>
      </c>
      <c r="Q19" s="127" t="s">
        <v>314</v>
      </c>
      <c r="R19" s="176"/>
      <c r="S19" s="176"/>
      <c r="T19" s="176"/>
      <c r="U19" s="289"/>
      <c r="V19" s="209"/>
    </row>
    <row r="20" spans="1:22" s="27" customFormat="1" ht="72" customHeight="1">
      <c r="A20" s="157" t="s">
        <v>36</v>
      </c>
      <c r="B20" s="160" t="s">
        <v>37</v>
      </c>
      <c r="C20" s="163" t="s">
        <v>45</v>
      </c>
      <c r="D20" s="163" t="s">
        <v>153</v>
      </c>
      <c r="E20" s="178">
        <v>1</v>
      </c>
      <c r="F20" s="178">
        <v>1</v>
      </c>
      <c r="G20" s="163" t="s">
        <v>57</v>
      </c>
      <c r="H20" s="163" t="s">
        <v>58</v>
      </c>
      <c r="I20" s="163" t="s">
        <v>59</v>
      </c>
      <c r="J20" s="181">
        <v>40000</v>
      </c>
      <c r="K20" s="184">
        <v>40000</v>
      </c>
      <c r="L20" s="270">
        <v>2020630010024</v>
      </c>
      <c r="M20" s="228" t="s">
        <v>111</v>
      </c>
      <c r="N20" s="176" t="s">
        <v>142</v>
      </c>
      <c r="O20" s="39" t="s">
        <v>471</v>
      </c>
      <c r="P20" s="94" t="s">
        <v>249</v>
      </c>
      <c r="Q20" s="29" t="s">
        <v>396</v>
      </c>
      <c r="R20" s="187" t="s">
        <v>58</v>
      </c>
      <c r="S20" s="136" t="s">
        <v>353</v>
      </c>
      <c r="T20" s="176" t="s">
        <v>319</v>
      </c>
      <c r="U20" s="291">
        <v>70000000</v>
      </c>
      <c r="V20" s="209" t="s">
        <v>127</v>
      </c>
    </row>
    <row r="21" spans="1:22" s="27" customFormat="1" ht="61.5" customHeight="1">
      <c r="A21" s="158"/>
      <c r="B21" s="161"/>
      <c r="C21" s="164"/>
      <c r="D21" s="164"/>
      <c r="E21" s="179"/>
      <c r="F21" s="179"/>
      <c r="G21" s="164"/>
      <c r="H21" s="164"/>
      <c r="I21" s="164"/>
      <c r="J21" s="182"/>
      <c r="K21" s="185"/>
      <c r="L21" s="270"/>
      <c r="M21" s="228"/>
      <c r="N21" s="176"/>
      <c r="O21" s="39" t="s">
        <v>472</v>
      </c>
      <c r="P21" s="94" t="s">
        <v>250</v>
      </c>
      <c r="Q21" s="29" t="s">
        <v>397</v>
      </c>
      <c r="R21" s="188"/>
      <c r="S21" s="137"/>
      <c r="T21" s="176"/>
      <c r="U21" s="293"/>
      <c r="V21" s="209"/>
    </row>
    <row r="22" spans="1:22" s="27" customFormat="1" ht="54.75" customHeight="1">
      <c r="A22" s="158"/>
      <c r="B22" s="161"/>
      <c r="C22" s="164"/>
      <c r="D22" s="164"/>
      <c r="E22" s="179"/>
      <c r="F22" s="179"/>
      <c r="G22" s="164"/>
      <c r="H22" s="164"/>
      <c r="I22" s="164"/>
      <c r="J22" s="182"/>
      <c r="K22" s="185"/>
      <c r="L22" s="270"/>
      <c r="M22" s="228"/>
      <c r="N22" s="176"/>
      <c r="O22" s="39" t="s">
        <v>473</v>
      </c>
      <c r="P22" s="94" t="s">
        <v>251</v>
      </c>
      <c r="Q22" s="29" t="s">
        <v>398</v>
      </c>
      <c r="R22" s="188"/>
      <c r="S22" s="137"/>
      <c r="T22" s="176"/>
      <c r="U22" s="293"/>
      <c r="V22" s="209"/>
    </row>
    <row r="23" spans="1:22" s="27" customFormat="1" ht="48" customHeight="1">
      <c r="A23" s="171"/>
      <c r="B23" s="170"/>
      <c r="C23" s="169"/>
      <c r="D23" s="169"/>
      <c r="E23" s="180"/>
      <c r="F23" s="180"/>
      <c r="G23" s="169"/>
      <c r="H23" s="169"/>
      <c r="I23" s="169"/>
      <c r="J23" s="183"/>
      <c r="K23" s="186"/>
      <c r="L23" s="270"/>
      <c r="M23" s="228"/>
      <c r="N23" s="176"/>
      <c r="O23" s="39" t="s">
        <v>395</v>
      </c>
      <c r="P23" s="94" t="s">
        <v>114</v>
      </c>
      <c r="Q23" s="277" t="s">
        <v>399</v>
      </c>
      <c r="R23" s="189"/>
      <c r="S23" s="175"/>
      <c r="T23" s="176"/>
      <c r="U23" s="292"/>
      <c r="V23" s="209"/>
    </row>
    <row r="24" spans="1:22" s="27" customFormat="1" ht="51.75" customHeight="1">
      <c r="A24" s="210" t="s">
        <v>36</v>
      </c>
      <c r="B24" s="204" t="s">
        <v>37</v>
      </c>
      <c r="C24" s="215" t="s">
        <v>44</v>
      </c>
      <c r="D24" s="203" t="s">
        <v>155</v>
      </c>
      <c r="E24" s="214">
        <v>1</v>
      </c>
      <c r="F24" s="214">
        <v>1</v>
      </c>
      <c r="G24" s="206" t="s">
        <v>57</v>
      </c>
      <c r="H24" s="206" t="s">
        <v>62</v>
      </c>
      <c r="I24" s="206" t="s">
        <v>63</v>
      </c>
      <c r="J24" s="214">
        <v>0.85</v>
      </c>
      <c r="K24" s="207">
        <v>0.95</v>
      </c>
      <c r="L24" s="270">
        <v>2020630010010</v>
      </c>
      <c r="M24" s="136" t="s">
        <v>112</v>
      </c>
      <c r="N24" s="176" t="s">
        <v>133</v>
      </c>
      <c r="O24" s="265" t="s">
        <v>475</v>
      </c>
      <c r="P24" s="96" t="s">
        <v>252</v>
      </c>
      <c r="Q24" s="277" t="s">
        <v>479</v>
      </c>
      <c r="R24" s="177" t="s">
        <v>62</v>
      </c>
      <c r="S24" s="176" t="s">
        <v>355</v>
      </c>
      <c r="T24" s="176" t="s">
        <v>319</v>
      </c>
      <c r="U24" s="289">
        <v>100994000</v>
      </c>
      <c r="V24" s="209" t="s">
        <v>127</v>
      </c>
    </row>
    <row r="25" spans="1:22" s="27" customFormat="1" ht="55.5" customHeight="1">
      <c r="A25" s="211"/>
      <c r="B25" s="204"/>
      <c r="C25" s="215"/>
      <c r="D25" s="203"/>
      <c r="E25" s="214"/>
      <c r="F25" s="214"/>
      <c r="G25" s="206"/>
      <c r="H25" s="206"/>
      <c r="I25" s="206"/>
      <c r="J25" s="214"/>
      <c r="K25" s="207"/>
      <c r="L25" s="270"/>
      <c r="M25" s="137"/>
      <c r="N25" s="176"/>
      <c r="O25" s="121" t="s">
        <v>179</v>
      </c>
      <c r="P25" s="96" t="s">
        <v>213</v>
      </c>
      <c r="Q25" s="277" t="s">
        <v>480</v>
      </c>
      <c r="R25" s="177"/>
      <c r="S25" s="176"/>
      <c r="T25" s="176"/>
      <c r="U25" s="289"/>
      <c r="V25" s="209"/>
    </row>
    <row r="26" spans="1:22" s="27" customFormat="1" ht="54" customHeight="1">
      <c r="A26" s="211"/>
      <c r="B26" s="204"/>
      <c r="C26" s="215"/>
      <c r="D26" s="203"/>
      <c r="E26" s="214"/>
      <c r="F26" s="214"/>
      <c r="G26" s="206"/>
      <c r="H26" s="206"/>
      <c r="I26" s="206"/>
      <c r="J26" s="214"/>
      <c r="K26" s="207"/>
      <c r="L26" s="270"/>
      <c r="M26" s="137"/>
      <c r="N26" s="176"/>
      <c r="O26" s="121" t="s">
        <v>300</v>
      </c>
      <c r="P26" s="96" t="s">
        <v>253</v>
      </c>
      <c r="Q26" s="29" t="s">
        <v>242</v>
      </c>
      <c r="R26" s="177"/>
      <c r="S26" s="176"/>
      <c r="T26" s="176"/>
      <c r="U26" s="289"/>
      <c r="V26" s="209"/>
    </row>
    <row r="27" spans="1:22" s="27" customFormat="1" ht="55.5" customHeight="1">
      <c r="A27" s="211"/>
      <c r="B27" s="204"/>
      <c r="C27" s="215"/>
      <c r="D27" s="203"/>
      <c r="E27" s="214"/>
      <c r="F27" s="214"/>
      <c r="G27" s="206"/>
      <c r="H27" s="206"/>
      <c r="I27" s="206"/>
      <c r="J27" s="214"/>
      <c r="K27" s="207"/>
      <c r="L27" s="270"/>
      <c r="M27" s="137"/>
      <c r="N27" s="176"/>
      <c r="O27" s="121" t="s">
        <v>476</v>
      </c>
      <c r="P27" s="96" t="s">
        <v>254</v>
      </c>
      <c r="Q27" s="29" t="s">
        <v>402</v>
      </c>
      <c r="R27" s="177"/>
      <c r="S27" s="176"/>
      <c r="T27" s="176"/>
      <c r="U27" s="289"/>
      <c r="V27" s="209"/>
    </row>
    <row r="28" spans="1:22" s="27" customFormat="1" ht="55.5" customHeight="1">
      <c r="A28" s="211"/>
      <c r="B28" s="204"/>
      <c r="C28" s="215"/>
      <c r="D28" s="203"/>
      <c r="E28" s="214"/>
      <c r="F28" s="214"/>
      <c r="G28" s="206"/>
      <c r="H28" s="206"/>
      <c r="I28" s="206"/>
      <c r="J28" s="214"/>
      <c r="K28" s="207"/>
      <c r="L28" s="270"/>
      <c r="M28" s="137"/>
      <c r="N28" s="176"/>
      <c r="O28" s="121" t="s">
        <v>259</v>
      </c>
      <c r="P28" s="96" t="s">
        <v>258</v>
      </c>
      <c r="Q28" s="277" t="s">
        <v>481</v>
      </c>
      <c r="R28" s="177"/>
      <c r="S28" s="176"/>
      <c r="T28" s="176"/>
      <c r="U28" s="289"/>
      <c r="V28" s="209"/>
    </row>
    <row r="29" spans="1:22" s="27" customFormat="1" ht="57.75" customHeight="1">
      <c r="A29" s="212"/>
      <c r="B29" s="204"/>
      <c r="C29" s="215"/>
      <c r="D29" s="203"/>
      <c r="E29" s="214"/>
      <c r="F29" s="214"/>
      <c r="G29" s="206"/>
      <c r="H29" s="206"/>
      <c r="I29" s="206"/>
      <c r="J29" s="214"/>
      <c r="K29" s="207"/>
      <c r="L29" s="270"/>
      <c r="M29" s="137"/>
      <c r="N29" s="176"/>
      <c r="O29" s="121" t="s">
        <v>256</v>
      </c>
      <c r="P29" s="96" t="s">
        <v>181</v>
      </c>
      <c r="Q29" s="277" t="s">
        <v>257</v>
      </c>
      <c r="R29" s="177"/>
      <c r="S29" s="176"/>
      <c r="T29" s="176"/>
      <c r="U29" s="289"/>
      <c r="V29" s="209"/>
    </row>
    <row r="30" spans="1:22" s="27" customFormat="1" ht="93" customHeight="1">
      <c r="A30" s="41" t="s">
        <v>36</v>
      </c>
      <c r="B30" s="42" t="s">
        <v>37</v>
      </c>
      <c r="C30" s="24" t="s">
        <v>44</v>
      </c>
      <c r="D30" s="25" t="s">
        <v>155</v>
      </c>
      <c r="E30" s="20" t="s">
        <v>53</v>
      </c>
      <c r="F30" s="22">
        <v>1</v>
      </c>
      <c r="G30" s="37" t="s">
        <v>89</v>
      </c>
      <c r="H30" s="37" t="s">
        <v>90</v>
      </c>
      <c r="I30" s="37" t="s">
        <v>91</v>
      </c>
      <c r="J30" s="22" t="s">
        <v>41</v>
      </c>
      <c r="K30" s="23">
        <v>1</v>
      </c>
      <c r="L30" s="270"/>
      <c r="M30" s="137"/>
      <c r="N30" s="176"/>
      <c r="O30" s="121" t="s">
        <v>474</v>
      </c>
      <c r="P30" s="96" t="s">
        <v>255</v>
      </c>
      <c r="Q30" s="29" t="s">
        <v>400</v>
      </c>
      <c r="R30" s="278" t="s">
        <v>343</v>
      </c>
      <c r="S30" s="39" t="s">
        <v>354</v>
      </c>
      <c r="T30" s="176"/>
      <c r="U30" s="294">
        <v>372500</v>
      </c>
      <c r="V30" s="209"/>
    </row>
    <row r="31" spans="1:22" s="27" customFormat="1" ht="78" customHeight="1">
      <c r="A31" s="41" t="s">
        <v>36</v>
      </c>
      <c r="B31" s="42" t="s">
        <v>37</v>
      </c>
      <c r="C31" s="20" t="s">
        <v>45</v>
      </c>
      <c r="D31" s="25" t="s">
        <v>153</v>
      </c>
      <c r="E31" s="22">
        <v>0.8</v>
      </c>
      <c r="F31" s="22">
        <v>0.2</v>
      </c>
      <c r="G31" s="37" t="s">
        <v>75</v>
      </c>
      <c r="H31" s="37" t="s">
        <v>76</v>
      </c>
      <c r="I31" s="37" t="s">
        <v>148</v>
      </c>
      <c r="J31" s="20">
        <v>3</v>
      </c>
      <c r="K31" s="26">
        <v>17</v>
      </c>
      <c r="L31" s="270"/>
      <c r="M31" s="175"/>
      <c r="N31" s="176"/>
      <c r="O31" s="33" t="s">
        <v>403</v>
      </c>
      <c r="P31" s="96" t="s">
        <v>260</v>
      </c>
      <c r="Q31" s="29" t="s">
        <v>401</v>
      </c>
      <c r="R31" s="278" t="s">
        <v>340</v>
      </c>
      <c r="S31" s="279" t="s">
        <v>356</v>
      </c>
      <c r="T31" s="176"/>
      <c r="U31" s="294">
        <v>10000000</v>
      </c>
      <c r="V31" s="209"/>
    </row>
    <row r="32" spans="1:22" s="27" customFormat="1" ht="105" customHeight="1">
      <c r="A32" s="41" t="s">
        <v>36</v>
      </c>
      <c r="B32" s="42" t="s">
        <v>37</v>
      </c>
      <c r="C32" s="20" t="s">
        <v>45</v>
      </c>
      <c r="D32" s="25" t="s">
        <v>153</v>
      </c>
      <c r="E32" s="22">
        <v>1</v>
      </c>
      <c r="F32" s="22">
        <v>1</v>
      </c>
      <c r="G32" s="37" t="s">
        <v>57</v>
      </c>
      <c r="H32" s="37" t="s">
        <v>66</v>
      </c>
      <c r="I32" s="37" t="s">
        <v>67</v>
      </c>
      <c r="J32" s="20">
        <v>0</v>
      </c>
      <c r="K32" s="26">
        <v>1</v>
      </c>
      <c r="L32" s="221">
        <v>2020630010011</v>
      </c>
      <c r="M32" s="136" t="s">
        <v>126</v>
      </c>
      <c r="N32" s="136" t="s">
        <v>134</v>
      </c>
      <c r="O32" s="266" t="s">
        <v>404</v>
      </c>
      <c r="P32" s="97" t="s">
        <v>260</v>
      </c>
      <c r="Q32" s="29" t="s">
        <v>408</v>
      </c>
      <c r="R32" s="278" t="s">
        <v>345</v>
      </c>
      <c r="S32" s="78" t="s">
        <v>387</v>
      </c>
      <c r="T32" s="136" t="s">
        <v>320</v>
      </c>
      <c r="U32" s="294">
        <v>47000000</v>
      </c>
      <c r="V32" s="139" t="s">
        <v>127</v>
      </c>
    </row>
    <row r="33" spans="1:22" s="27" customFormat="1" ht="69" customHeight="1">
      <c r="A33" s="41" t="s">
        <v>36</v>
      </c>
      <c r="B33" s="42" t="s">
        <v>37</v>
      </c>
      <c r="C33" s="24" t="s">
        <v>44</v>
      </c>
      <c r="D33" s="25" t="s">
        <v>155</v>
      </c>
      <c r="E33" s="20" t="s">
        <v>53</v>
      </c>
      <c r="F33" s="22">
        <v>1</v>
      </c>
      <c r="G33" s="37" t="s">
        <v>89</v>
      </c>
      <c r="H33" s="37" t="s">
        <v>92</v>
      </c>
      <c r="I33" s="37" t="s">
        <v>93</v>
      </c>
      <c r="J33" s="22" t="s">
        <v>41</v>
      </c>
      <c r="K33" s="26">
        <v>7</v>
      </c>
      <c r="L33" s="222"/>
      <c r="M33" s="137"/>
      <c r="N33" s="137"/>
      <c r="O33" s="266" t="s">
        <v>218</v>
      </c>
      <c r="P33" s="97" t="s">
        <v>116</v>
      </c>
      <c r="Q33" s="280" t="s">
        <v>220</v>
      </c>
      <c r="R33" s="278" t="s">
        <v>346</v>
      </c>
      <c r="S33" s="281" t="s">
        <v>357</v>
      </c>
      <c r="T33" s="137"/>
      <c r="U33" s="294">
        <v>46000000</v>
      </c>
      <c r="V33" s="140"/>
    </row>
    <row r="34" spans="1:22" s="27" customFormat="1" ht="58.5" customHeight="1">
      <c r="A34" s="41" t="s">
        <v>36</v>
      </c>
      <c r="B34" s="42" t="s">
        <v>37</v>
      </c>
      <c r="C34" s="24" t="s">
        <v>44</v>
      </c>
      <c r="D34" s="25" t="s">
        <v>155</v>
      </c>
      <c r="E34" s="20" t="s">
        <v>53</v>
      </c>
      <c r="F34" s="22">
        <v>1</v>
      </c>
      <c r="G34" s="37" t="s">
        <v>89</v>
      </c>
      <c r="H34" s="37" t="s">
        <v>94</v>
      </c>
      <c r="I34" s="37" t="s">
        <v>95</v>
      </c>
      <c r="J34" s="22" t="s">
        <v>41</v>
      </c>
      <c r="K34" s="26">
        <v>7</v>
      </c>
      <c r="L34" s="222"/>
      <c r="M34" s="137"/>
      <c r="N34" s="137"/>
      <c r="O34" s="39" t="s">
        <v>219</v>
      </c>
      <c r="P34" s="97" t="s">
        <v>116</v>
      </c>
      <c r="Q34" s="280" t="s">
        <v>220</v>
      </c>
      <c r="R34" s="92" t="s">
        <v>94</v>
      </c>
      <c r="S34" s="128" t="s">
        <v>360</v>
      </c>
      <c r="T34" s="137"/>
      <c r="U34" s="294">
        <v>4000000</v>
      </c>
      <c r="V34" s="140"/>
    </row>
    <row r="35" spans="1:22" s="27" customFormat="1" ht="67.5" customHeight="1">
      <c r="A35" s="87" t="s">
        <v>36</v>
      </c>
      <c r="B35" s="89" t="s">
        <v>37</v>
      </c>
      <c r="C35" s="90" t="s">
        <v>45</v>
      </c>
      <c r="D35" s="90" t="s">
        <v>153</v>
      </c>
      <c r="E35" s="91">
        <v>0.8</v>
      </c>
      <c r="F35" s="91">
        <v>0.2</v>
      </c>
      <c r="G35" s="90" t="s">
        <v>75</v>
      </c>
      <c r="H35" s="90" t="s">
        <v>76</v>
      </c>
      <c r="I35" s="90" t="s">
        <v>148</v>
      </c>
      <c r="J35" s="90">
        <v>3</v>
      </c>
      <c r="K35" s="84">
        <v>17</v>
      </c>
      <c r="L35" s="222"/>
      <c r="M35" s="137"/>
      <c r="N35" s="137"/>
      <c r="O35" s="39" t="s">
        <v>405</v>
      </c>
      <c r="P35" s="97" t="s">
        <v>260</v>
      </c>
      <c r="Q35" s="29" t="s">
        <v>408</v>
      </c>
      <c r="R35" s="92" t="s">
        <v>76</v>
      </c>
      <c r="S35" s="78" t="s">
        <v>358</v>
      </c>
      <c r="T35" s="137"/>
      <c r="U35" s="294">
        <v>3452500</v>
      </c>
      <c r="V35" s="140"/>
    </row>
    <row r="36" spans="1:22" s="27" customFormat="1" ht="63" customHeight="1">
      <c r="A36" s="41" t="s">
        <v>36</v>
      </c>
      <c r="B36" s="42" t="s">
        <v>37</v>
      </c>
      <c r="C36" s="20" t="s">
        <v>38</v>
      </c>
      <c r="D36" s="21" t="s">
        <v>42</v>
      </c>
      <c r="E36" s="22">
        <v>1</v>
      </c>
      <c r="F36" s="22">
        <v>1</v>
      </c>
      <c r="G36" s="90" t="s">
        <v>57</v>
      </c>
      <c r="H36" s="37" t="s">
        <v>60</v>
      </c>
      <c r="I36" s="37" t="s">
        <v>152</v>
      </c>
      <c r="J36" s="22" t="s">
        <v>41</v>
      </c>
      <c r="K36" s="23">
        <v>0.8</v>
      </c>
      <c r="L36" s="222"/>
      <c r="M36" s="137"/>
      <c r="N36" s="137"/>
      <c r="O36" s="39" t="s">
        <v>406</v>
      </c>
      <c r="P36" s="97" t="s">
        <v>132</v>
      </c>
      <c r="Q36" s="29" t="s">
        <v>261</v>
      </c>
      <c r="R36" s="92" t="s">
        <v>60</v>
      </c>
      <c r="S36" s="281" t="s">
        <v>361</v>
      </c>
      <c r="T36" s="137"/>
      <c r="U36" s="294">
        <v>31000000</v>
      </c>
      <c r="V36" s="140"/>
    </row>
    <row r="37" spans="1:22" s="27" customFormat="1" ht="54.75" customHeight="1">
      <c r="A37" s="157" t="s">
        <v>36</v>
      </c>
      <c r="B37" s="160" t="s">
        <v>37</v>
      </c>
      <c r="C37" s="163" t="s">
        <v>45</v>
      </c>
      <c r="D37" s="163" t="s">
        <v>153</v>
      </c>
      <c r="E37" s="178">
        <v>1</v>
      </c>
      <c r="F37" s="178">
        <v>1</v>
      </c>
      <c r="G37" s="163" t="s">
        <v>57</v>
      </c>
      <c r="H37" s="163" t="s">
        <v>154</v>
      </c>
      <c r="I37" s="163" t="s">
        <v>61</v>
      </c>
      <c r="J37" s="178" t="s">
        <v>41</v>
      </c>
      <c r="K37" s="224">
        <v>1</v>
      </c>
      <c r="L37" s="222"/>
      <c r="M37" s="137"/>
      <c r="N37" s="137"/>
      <c r="O37" s="39" t="s">
        <v>407</v>
      </c>
      <c r="P37" s="97" t="s">
        <v>132</v>
      </c>
      <c r="Q37" s="282">
        <v>1</v>
      </c>
      <c r="R37" s="172" t="s">
        <v>76</v>
      </c>
      <c r="S37" s="172" t="s">
        <v>359</v>
      </c>
      <c r="T37" s="137"/>
      <c r="U37" s="291">
        <v>9064000</v>
      </c>
      <c r="V37" s="140"/>
    </row>
    <row r="38" spans="1:22" s="27" customFormat="1" ht="54.75" customHeight="1">
      <c r="A38" s="158"/>
      <c r="B38" s="161"/>
      <c r="C38" s="164"/>
      <c r="D38" s="164"/>
      <c r="E38" s="179"/>
      <c r="F38" s="179"/>
      <c r="G38" s="164"/>
      <c r="H38" s="164"/>
      <c r="I38" s="164"/>
      <c r="J38" s="179"/>
      <c r="K38" s="225"/>
      <c r="L38" s="222"/>
      <c r="M38" s="137"/>
      <c r="N38" s="137"/>
      <c r="O38" s="39" t="s">
        <v>227</v>
      </c>
      <c r="P38" s="97" t="s">
        <v>220</v>
      </c>
      <c r="Q38" s="29" t="s">
        <v>221</v>
      </c>
      <c r="R38" s="173"/>
      <c r="S38" s="173"/>
      <c r="T38" s="137"/>
      <c r="U38" s="293"/>
      <c r="V38" s="140"/>
    </row>
    <row r="39" spans="1:22" s="27" customFormat="1" ht="54.75" customHeight="1">
      <c r="A39" s="171"/>
      <c r="B39" s="170"/>
      <c r="C39" s="169"/>
      <c r="D39" s="169"/>
      <c r="E39" s="180"/>
      <c r="F39" s="180"/>
      <c r="G39" s="169"/>
      <c r="H39" s="169"/>
      <c r="I39" s="169"/>
      <c r="J39" s="180"/>
      <c r="K39" s="226"/>
      <c r="L39" s="223"/>
      <c r="M39" s="175"/>
      <c r="N39" s="175"/>
      <c r="O39" s="39" t="s">
        <v>409</v>
      </c>
      <c r="P39" s="97" t="s">
        <v>411</v>
      </c>
      <c r="Q39" s="29" t="s">
        <v>410</v>
      </c>
      <c r="R39" s="174"/>
      <c r="S39" s="174"/>
      <c r="T39" s="175"/>
      <c r="U39" s="292"/>
      <c r="V39" s="192"/>
    </row>
    <row r="40" spans="1:22" s="27" customFormat="1" ht="64.5" customHeight="1">
      <c r="A40" s="210" t="s">
        <v>36</v>
      </c>
      <c r="B40" s="204" t="s">
        <v>37</v>
      </c>
      <c r="C40" s="199" t="s">
        <v>45</v>
      </c>
      <c r="D40" s="199" t="s">
        <v>153</v>
      </c>
      <c r="E40" s="214">
        <v>1</v>
      </c>
      <c r="F40" s="214">
        <v>1</v>
      </c>
      <c r="G40" s="206" t="s">
        <v>57</v>
      </c>
      <c r="H40" s="206" t="s">
        <v>68</v>
      </c>
      <c r="I40" s="206" t="s">
        <v>69</v>
      </c>
      <c r="J40" s="214">
        <v>0.3</v>
      </c>
      <c r="K40" s="207">
        <v>0.8</v>
      </c>
      <c r="L40" s="271" t="s">
        <v>321</v>
      </c>
      <c r="M40" s="176" t="s">
        <v>136</v>
      </c>
      <c r="N40" s="176" t="s">
        <v>143</v>
      </c>
      <c r="O40" s="265" t="s">
        <v>302</v>
      </c>
      <c r="P40" s="29" t="s">
        <v>114</v>
      </c>
      <c r="Q40" s="82" t="s">
        <v>412</v>
      </c>
      <c r="R40" s="136" t="s">
        <v>68</v>
      </c>
      <c r="S40" s="136" t="s">
        <v>363</v>
      </c>
      <c r="T40" s="176" t="s">
        <v>319</v>
      </c>
      <c r="U40" s="289">
        <v>8200000</v>
      </c>
      <c r="V40" s="209" t="s">
        <v>127</v>
      </c>
    </row>
    <row r="41" spans="1:22" s="27" customFormat="1" ht="39" customHeight="1">
      <c r="A41" s="211"/>
      <c r="B41" s="204"/>
      <c r="C41" s="199"/>
      <c r="D41" s="199"/>
      <c r="E41" s="214"/>
      <c r="F41" s="214"/>
      <c r="G41" s="206"/>
      <c r="H41" s="206"/>
      <c r="I41" s="206"/>
      <c r="J41" s="214"/>
      <c r="K41" s="207"/>
      <c r="L41" s="271"/>
      <c r="M41" s="176"/>
      <c r="N41" s="176"/>
      <c r="O41" s="121" t="s">
        <v>301</v>
      </c>
      <c r="P41" s="96" t="s">
        <v>196</v>
      </c>
      <c r="Q41" s="125" t="s">
        <v>221</v>
      </c>
      <c r="R41" s="188"/>
      <c r="S41" s="137"/>
      <c r="T41" s="176"/>
      <c r="U41" s="289"/>
      <c r="V41" s="209"/>
    </row>
    <row r="42" spans="1:22" s="27" customFormat="1" ht="39" customHeight="1">
      <c r="A42" s="211"/>
      <c r="B42" s="204"/>
      <c r="C42" s="199"/>
      <c r="D42" s="199"/>
      <c r="E42" s="214"/>
      <c r="F42" s="214"/>
      <c r="G42" s="206"/>
      <c r="H42" s="206"/>
      <c r="I42" s="206"/>
      <c r="J42" s="214"/>
      <c r="K42" s="207"/>
      <c r="L42" s="271"/>
      <c r="M42" s="176"/>
      <c r="N42" s="176"/>
      <c r="O42" s="121" t="s">
        <v>182</v>
      </c>
      <c r="P42" s="96" t="s">
        <v>262</v>
      </c>
      <c r="Q42" s="29" t="s">
        <v>222</v>
      </c>
      <c r="R42" s="188"/>
      <c r="S42" s="137"/>
      <c r="T42" s="176"/>
      <c r="U42" s="289"/>
      <c r="V42" s="209"/>
    </row>
    <row r="43" spans="1:22" s="27" customFormat="1" ht="39" customHeight="1">
      <c r="A43" s="211"/>
      <c r="B43" s="204"/>
      <c r="C43" s="199"/>
      <c r="D43" s="199"/>
      <c r="E43" s="214"/>
      <c r="F43" s="214"/>
      <c r="G43" s="206"/>
      <c r="H43" s="206"/>
      <c r="I43" s="206"/>
      <c r="J43" s="214"/>
      <c r="K43" s="207"/>
      <c r="L43" s="271"/>
      <c r="M43" s="176"/>
      <c r="N43" s="176"/>
      <c r="O43" s="121" t="s">
        <v>216</v>
      </c>
      <c r="P43" s="96" t="s">
        <v>263</v>
      </c>
      <c r="Q43" s="29" t="s">
        <v>413</v>
      </c>
      <c r="R43" s="188"/>
      <c r="S43" s="137"/>
      <c r="T43" s="176"/>
      <c r="U43" s="289"/>
      <c r="V43" s="209"/>
    </row>
    <row r="44" spans="1:22" s="27" customFormat="1" ht="39" customHeight="1">
      <c r="A44" s="211"/>
      <c r="B44" s="204"/>
      <c r="C44" s="199"/>
      <c r="D44" s="199"/>
      <c r="E44" s="214"/>
      <c r="F44" s="214"/>
      <c r="G44" s="206"/>
      <c r="H44" s="206"/>
      <c r="I44" s="206"/>
      <c r="J44" s="214"/>
      <c r="K44" s="207"/>
      <c r="L44" s="271"/>
      <c r="M44" s="176"/>
      <c r="N44" s="176"/>
      <c r="O44" s="121" t="s">
        <v>223</v>
      </c>
      <c r="P44" s="96" t="s">
        <v>264</v>
      </c>
      <c r="Q44" s="29" t="s">
        <v>243</v>
      </c>
      <c r="R44" s="188"/>
      <c r="S44" s="137"/>
      <c r="T44" s="176"/>
      <c r="U44" s="289"/>
      <c r="V44" s="209"/>
    </row>
    <row r="45" spans="1:22" s="27" customFormat="1" ht="39" customHeight="1">
      <c r="A45" s="211"/>
      <c r="B45" s="204"/>
      <c r="C45" s="199"/>
      <c r="D45" s="199"/>
      <c r="E45" s="214"/>
      <c r="F45" s="214"/>
      <c r="G45" s="206"/>
      <c r="H45" s="206"/>
      <c r="I45" s="206"/>
      <c r="J45" s="214"/>
      <c r="K45" s="207"/>
      <c r="L45" s="271"/>
      <c r="M45" s="176"/>
      <c r="N45" s="176"/>
      <c r="O45" s="121" t="s">
        <v>224</v>
      </c>
      <c r="P45" s="96" t="s">
        <v>265</v>
      </c>
      <c r="Q45" s="29" t="s">
        <v>244</v>
      </c>
      <c r="R45" s="188"/>
      <c r="S45" s="137"/>
      <c r="T45" s="176"/>
      <c r="U45" s="289"/>
      <c r="V45" s="209"/>
    </row>
    <row r="46" spans="1:22" s="27" customFormat="1" ht="39" customHeight="1">
      <c r="A46" s="211"/>
      <c r="B46" s="204"/>
      <c r="C46" s="199"/>
      <c r="D46" s="199"/>
      <c r="E46" s="214"/>
      <c r="F46" s="214"/>
      <c r="G46" s="206"/>
      <c r="H46" s="206"/>
      <c r="I46" s="206"/>
      <c r="J46" s="214"/>
      <c r="K46" s="207"/>
      <c r="L46" s="271"/>
      <c r="M46" s="176"/>
      <c r="N46" s="176"/>
      <c r="O46" s="121" t="s">
        <v>183</v>
      </c>
      <c r="P46" s="96" t="s">
        <v>266</v>
      </c>
      <c r="Q46" s="29" t="s">
        <v>303</v>
      </c>
      <c r="R46" s="188"/>
      <c r="S46" s="137"/>
      <c r="T46" s="176"/>
      <c r="U46" s="289"/>
      <c r="V46" s="209"/>
    </row>
    <row r="47" spans="1:22" s="27" customFormat="1" ht="47.25" customHeight="1">
      <c r="A47" s="211"/>
      <c r="B47" s="204"/>
      <c r="C47" s="199"/>
      <c r="D47" s="199"/>
      <c r="E47" s="214"/>
      <c r="F47" s="214"/>
      <c r="G47" s="206"/>
      <c r="H47" s="206"/>
      <c r="I47" s="206"/>
      <c r="J47" s="214"/>
      <c r="K47" s="207"/>
      <c r="L47" s="271"/>
      <c r="M47" s="176"/>
      <c r="N47" s="176"/>
      <c r="O47" s="121" t="s">
        <v>225</v>
      </c>
      <c r="P47" s="96" t="s">
        <v>267</v>
      </c>
      <c r="Q47" s="29" t="s">
        <v>236</v>
      </c>
      <c r="R47" s="188"/>
      <c r="S47" s="137"/>
      <c r="T47" s="176"/>
      <c r="U47" s="289"/>
      <c r="V47" s="209"/>
    </row>
    <row r="48" spans="1:22" s="27" customFormat="1" ht="39" customHeight="1">
      <c r="A48" s="211"/>
      <c r="B48" s="204"/>
      <c r="C48" s="199"/>
      <c r="D48" s="199"/>
      <c r="E48" s="214"/>
      <c r="F48" s="214"/>
      <c r="G48" s="206"/>
      <c r="H48" s="206"/>
      <c r="I48" s="206"/>
      <c r="J48" s="214"/>
      <c r="K48" s="207"/>
      <c r="L48" s="271"/>
      <c r="M48" s="176"/>
      <c r="N48" s="176"/>
      <c r="O48" s="121" t="s">
        <v>184</v>
      </c>
      <c r="P48" s="96" t="s">
        <v>185</v>
      </c>
      <c r="Q48" s="29" t="s">
        <v>186</v>
      </c>
      <c r="R48" s="188"/>
      <c r="S48" s="137"/>
      <c r="T48" s="176"/>
      <c r="U48" s="289"/>
      <c r="V48" s="209"/>
    </row>
    <row r="49" spans="1:22" s="27" customFormat="1" ht="48" customHeight="1">
      <c r="A49" s="211"/>
      <c r="B49" s="204"/>
      <c r="C49" s="199"/>
      <c r="D49" s="199"/>
      <c r="E49" s="214"/>
      <c r="F49" s="214"/>
      <c r="G49" s="206"/>
      <c r="H49" s="206"/>
      <c r="I49" s="206"/>
      <c r="J49" s="214"/>
      <c r="K49" s="207"/>
      <c r="L49" s="271"/>
      <c r="M49" s="176"/>
      <c r="N49" s="176"/>
      <c r="O49" s="121" t="s">
        <v>330</v>
      </c>
      <c r="P49" s="96" t="s">
        <v>268</v>
      </c>
      <c r="Q49" s="29" t="s">
        <v>414</v>
      </c>
      <c r="R49" s="188"/>
      <c r="S49" s="137"/>
      <c r="T49" s="176"/>
      <c r="U49" s="289"/>
      <c r="V49" s="209"/>
    </row>
    <row r="50" spans="1:22" s="27" customFormat="1" ht="48" customHeight="1">
      <c r="A50" s="211"/>
      <c r="B50" s="204"/>
      <c r="C50" s="199"/>
      <c r="D50" s="199"/>
      <c r="E50" s="214"/>
      <c r="F50" s="214"/>
      <c r="G50" s="206"/>
      <c r="H50" s="206"/>
      <c r="I50" s="206"/>
      <c r="J50" s="214"/>
      <c r="K50" s="207"/>
      <c r="L50" s="271"/>
      <c r="M50" s="176"/>
      <c r="N50" s="176"/>
      <c r="O50" s="121" t="s">
        <v>187</v>
      </c>
      <c r="P50" s="96" t="s">
        <v>269</v>
      </c>
      <c r="Q50" s="29" t="s">
        <v>226</v>
      </c>
      <c r="R50" s="188"/>
      <c r="S50" s="137"/>
      <c r="T50" s="176"/>
      <c r="U50" s="289"/>
      <c r="V50" s="209"/>
    </row>
    <row r="51" spans="1:22" s="27" customFormat="1" ht="48" customHeight="1">
      <c r="A51" s="211"/>
      <c r="B51" s="204"/>
      <c r="C51" s="199"/>
      <c r="D51" s="199"/>
      <c r="E51" s="214"/>
      <c r="F51" s="214"/>
      <c r="G51" s="206"/>
      <c r="H51" s="206"/>
      <c r="I51" s="206"/>
      <c r="J51" s="214"/>
      <c r="K51" s="207"/>
      <c r="L51" s="271"/>
      <c r="M51" s="176"/>
      <c r="N51" s="176"/>
      <c r="O51" s="121" t="s">
        <v>188</v>
      </c>
      <c r="P51" s="96" t="s">
        <v>270</v>
      </c>
      <c r="Q51" s="29" t="s">
        <v>482</v>
      </c>
      <c r="R51" s="188"/>
      <c r="S51" s="137"/>
      <c r="T51" s="176"/>
      <c r="U51" s="289"/>
      <c r="V51" s="209"/>
    </row>
    <row r="52" spans="1:22" s="27" customFormat="1" ht="48" customHeight="1">
      <c r="A52" s="211"/>
      <c r="B52" s="204"/>
      <c r="C52" s="199"/>
      <c r="D52" s="199"/>
      <c r="E52" s="214"/>
      <c r="F52" s="214"/>
      <c r="G52" s="206"/>
      <c r="H52" s="206"/>
      <c r="I52" s="206"/>
      <c r="J52" s="214"/>
      <c r="K52" s="207"/>
      <c r="L52" s="271"/>
      <c r="M52" s="176"/>
      <c r="N52" s="176"/>
      <c r="O52" s="122" t="s">
        <v>271</v>
      </c>
      <c r="P52" s="98" t="s">
        <v>272</v>
      </c>
      <c r="Q52" s="29" t="s">
        <v>415</v>
      </c>
      <c r="R52" s="188"/>
      <c r="S52" s="137"/>
      <c r="T52" s="176"/>
      <c r="U52" s="289"/>
      <c r="V52" s="209"/>
    </row>
    <row r="53" spans="1:22" s="27" customFormat="1" ht="62.25" customHeight="1">
      <c r="A53" s="41" t="s">
        <v>36</v>
      </c>
      <c r="B53" s="42" t="s">
        <v>37</v>
      </c>
      <c r="C53" s="20" t="s">
        <v>45</v>
      </c>
      <c r="D53" s="25" t="s">
        <v>153</v>
      </c>
      <c r="E53" s="22">
        <v>1</v>
      </c>
      <c r="F53" s="22">
        <v>1</v>
      </c>
      <c r="G53" s="37" t="s">
        <v>57</v>
      </c>
      <c r="H53" s="37" t="s">
        <v>64</v>
      </c>
      <c r="I53" s="37" t="s">
        <v>65</v>
      </c>
      <c r="J53" s="20">
        <v>0</v>
      </c>
      <c r="K53" s="26">
        <v>3</v>
      </c>
      <c r="L53" s="271"/>
      <c r="M53" s="176"/>
      <c r="N53" s="176"/>
      <c r="O53" s="39" t="s">
        <v>416</v>
      </c>
      <c r="P53" s="97" t="s">
        <v>260</v>
      </c>
      <c r="Q53" s="29" t="s">
        <v>401</v>
      </c>
      <c r="R53" s="94" t="s">
        <v>64</v>
      </c>
      <c r="S53" s="116" t="s">
        <v>363</v>
      </c>
      <c r="T53" s="176"/>
      <c r="U53" s="294">
        <f>2600000+372500</f>
        <v>2972500</v>
      </c>
      <c r="V53" s="209"/>
    </row>
    <row r="54" spans="1:22" s="27" customFormat="1" ht="54" customHeight="1">
      <c r="A54" s="41" t="s">
        <v>36</v>
      </c>
      <c r="B54" s="42" t="s">
        <v>37</v>
      </c>
      <c r="C54" s="20" t="s">
        <v>45</v>
      </c>
      <c r="D54" s="25" t="s">
        <v>153</v>
      </c>
      <c r="E54" s="22">
        <v>0.8</v>
      </c>
      <c r="F54" s="22">
        <v>0.2</v>
      </c>
      <c r="G54" s="37" t="s">
        <v>75</v>
      </c>
      <c r="H54" s="37" t="s">
        <v>76</v>
      </c>
      <c r="I54" s="90" t="s">
        <v>148</v>
      </c>
      <c r="J54" s="90">
        <v>3</v>
      </c>
      <c r="K54" s="84">
        <v>17</v>
      </c>
      <c r="L54" s="271"/>
      <c r="M54" s="176"/>
      <c r="N54" s="176"/>
      <c r="O54" s="39" t="s">
        <v>417</v>
      </c>
      <c r="P54" s="97" t="s">
        <v>260</v>
      </c>
      <c r="Q54" s="29" t="s">
        <v>401</v>
      </c>
      <c r="R54" s="278" t="s">
        <v>76</v>
      </c>
      <c r="S54" s="275" t="s">
        <v>362</v>
      </c>
      <c r="T54" s="176"/>
      <c r="U54" s="294">
        <v>98000000</v>
      </c>
      <c r="V54" s="209"/>
    </row>
    <row r="55" spans="1:22" s="27" customFormat="1" ht="93" customHeight="1">
      <c r="A55" s="87" t="s">
        <v>36</v>
      </c>
      <c r="B55" s="93" t="s">
        <v>37</v>
      </c>
      <c r="C55" s="90" t="s">
        <v>45</v>
      </c>
      <c r="D55" s="90" t="s">
        <v>153</v>
      </c>
      <c r="E55" s="91">
        <v>1</v>
      </c>
      <c r="F55" s="91">
        <v>1</v>
      </c>
      <c r="G55" s="85" t="s">
        <v>57</v>
      </c>
      <c r="H55" s="85" t="s">
        <v>70</v>
      </c>
      <c r="I55" s="85" t="s">
        <v>71</v>
      </c>
      <c r="J55" s="90">
        <v>4</v>
      </c>
      <c r="K55" s="84">
        <v>4</v>
      </c>
      <c r="L55" s="272">
        <v>2020630010020</v>
      </c>
      <c r="M55" s="29" t="s">
        <v>119</v>
      </c>
      <c r="N55" s="29" t="s">
        <v>129</v>
      </c>
      <c r="O55" s="265" t="s">
        <v>418</v>
      </c>
      <c r="P55" s="29" t="s">
        <v>116</v>
      </c>
      <c r="Q55" s="82" t="s">
        <v>192</v>
      </c>
      <c r="R55" s="29" t="s">
        <v>70</v>
      </c>
      <c r="S55" s="29" t="s">
        <v>364</v>
      </c>
      <c r="T55" s="29" t="s">
        <v>322</v>
      </c>
      <c r="U55" s="294">
        <v>370000000</v>
      </c>
      <c r="V55" s="86" t="s">
        <v>127</v>
      </c>
    </row>
    <row r="56" spans="1:22" s="27" customFormat="1" ht="60.75" customHeight="1">
      <c r="A56" s="157" t="s">
        <v>36</v>
      </c>
      <c r="B56" s="160" t="s">
        <v>37</v>
      </c>
      <c r="C56" s="163" t="s">
        <v>45</v>
      </c>
      <c r="D56" s="163" t="s">
        <v>153</v>
      </c>
      <c r="E56" s="178">
        <v>1</v>
      </c>
      <c r="F56" s="178">
        <v>1</v>
      </c>
      <c r="G56" s="163" t="s">
        <v>57</v>
      </c>
      <c r="H56" s="163" t="s">
        <v>144</v>
      </c>
      <c r="I56" s="163" t="s">
        <v>72</v>
      </c>
      <c r="J56" s="163">
        <v>4</v>
      </c>
      <c r="K56" s="218">
        <v>4</v>
      </c>
      <c r="L56" s="270">
        <v>2020630010013</v>
      </c>
      <c r="M56" s="176" t="s">
        <v>113</v>
      </c>
      <c r="N56" s="232" t="s">
        <v>145</v>
      </c>
      <c r="O56" s="39" t="s">
        <v>191</v>
      </c>
      <c r="P56" s="97" t="s">
        <v>116</v>
      </c>
      <c r="Q56" s="29" t="s">
        <v>228</v>
      </c>
      <c r="R56" s="136" t="s">
        <v>426</v>
      </c>
      <c r="S56" s="136" t="s">
        <v>365</v>
      </c>
      <c r="T56" s="176" t="s">
        <v>323</v>
      </c>
      <c r="U56" s="291">
        <v>21000000</v>
      </c>
      <c r="V56" s="209" t="s">
        <v>127</v>
      </c>
    </row>
    <row r="57" spans="1:22" s="27" customFormat="1" ht="54.75" customHeight="1">
      <c r="A57" s="158"/>
      <c r="B57" s="161"/>
      <c r="C57" s="164"/>
      <c r="D57" s="164"/>
      <c r="E57" s="179"/>
      <c r="F57" s="179"/>
      <c r="G57" s="164"/>
      <c r="H57" s="164"/>
      <c r="I57" s="164"/>
      <c r="J57" s="164"/>
      <c r="K57" s="219"/>
      <c r="L57" s="270"/>
      <c r="M57" s="176"/>
      <c r="N57" s="232"/>
      <c r="O57" s="39" t="s">
        <v>419</v>
      </c>
      <c r="P57" s="97" t="s">
        <v>189</v>
      </c>
      <c r="Q57" s="29" t="s">
        <v>245</v>
      </c>
      <c r="R57" s="137"/>
      <c r="S57" s="137"/>
      <c r="T57" s="176"/>
      <c r="U57" s="293"/>
      <c r="V57" s="209"/>
    </row>
    <row r="58" spans="1:22" s="27" customFormat="1" ht="54.75" customHeight="1">
      <c r="A58" s="171"/>
      <c r="B58" s="170"/>
      <c r="C58" s="169"/>
      <c r="D58" s="169"/>
      <c r="E58" s="180"/>
      <c r="F58" s="180"/>
      <c r="G58" s="169"/>
      <c r="H58" s="169"/>
      <c r="I58" s="169"/>
      <c r="J58" s="169"/>
      <c r="K58" s="220"/>
      <c r="L58" s="270"/>
      <c r="M58" s="176"/>
      <c r="N58" s="232"/>
      <c r="O58" s="39" t="s">
        <v>422</v>
      </c>
      <c r="P58" s="97" t="s">
        <v>423</v>
      </c>
      <c r="Q58" s="29" t="s">
        <v>424</v>
      </c>
      <c r="R58" s="175"/>
      <c r="S58" s="175"/>
      <c r="T58" s="176"/>
      <c r="U58" s="292"/>
      <c r="V58" s="209"/>
    </row>
    <row r="59" spans="1:22" s="1" customFormat="1" ht="66" customHeight="1">
      <c r="A59" s="210" t="s">
        <v>36</v>
      </c>
      <c r="B59" s="204" t="s">
        <v>37</v>
      </c>
      <c r="C59" s="199" t="s">
        <v>45</v>
      </c>
      <c r="D59" s="199" t="s">
        <v>153</v>
      </c>
      <c r="E59" s="199" t="s">
        <v>53</v>
      </c>
      <c r="F59" s="214">
        <v>1</v>
      </c>
      <c r="G59" s="206" t="s">
        <v>89</v>
      </c>
      <c r="H59" s="206" t="s">
        <v>106</v>
      </c>
      <c r="I59" s="206" t="s">
        <v>107</v>
      </c>
      <c r="J59" s="199">
        <v>0</v>
      </c>
      <c r="K59" s="217">
        <v>2</v>
      </c>
      <c r="L59" s="270"/>
      <c r="M59" s="176"/>
      <c r="N59" s="232"/>
      <c r="O59" s="39" t="s">
        <v>420</v>
      </c>
      <c r="P59" s="97" t="s">
        <v>260</v>
      </c>
      <c r="Q59" s="29" t="s">
        <v>408</v>
      </c>
      <c r="R59" s="177" t="s">
        <v>76</v>
      </c>
      <c r="S59" s="176" t="s">
        <v>369</v>
      </c>
      <c r="T59" s="176"/>
      <c r="U59" s="289">
        <v>5000000</v>
      </c>
      <c r="V59" s="209"/>
    </row>
    <row r="60" spans="1:22" s="1" customFormat="1" ht="69" customHeight="1">
      <c r="A60" s="212"/>
      <c r="B60" s="204"/>
      <c r="C60" s="199"/>
      <c r="D60" s="199"/>
      <c r="E60" s="199"/>
      <c r="F60" s="214"/>
      <c r="G60" s="206"/>
      <c r="H60" s="206"/>
      <c r="I60" s="206"/>
      <c r="J60" s="199"/>
      <c r="K60" s="217"/>
      <c r="L60" s="270"/>
      <c r="M60" s="176"/>
      <c r="N60" s="232"/>
      <c r="O60" s="39" t="s">
        <v>421</v>
      </c>
      <c r="P60" s="97" t="s">
        <v>275</v>
      </c>
      <c r="Q60" s="29" t="s">
        <v>425</v>
      </c>
      <c r="R60" s="177"/>
      <c r="S60" s="176"/>
      <c r="T60" s="176"/>
      <c r="U60" s="289"/>
      <c r="V60" s="209"/>
    </row>
    <row r="61" spans="1:22" s="27" customFormat="1" ht="79.5" customHeight="1">
      <c r="A61" s="210" t="s">
        <v>36</v>
      </c>
      <c r="B61" s="160" t="s">
        <v>37</v>
      </c>
      <c r="C61" s="163" t="s">
        <v>45</v>
      </c>
      <c r="D61" s="163" t="s">
        <v>153</v>
      </c>
      <c r="E61" s="178">
        <v>1</v>
      </c>
      <c r="F61" s="178">
        <v>1</v>
      </c>
      <c r="G61" s="163" t="s">
        <v>57</v>
      </c>
      <c r="H61" s="163" t="s">
        <v>146</v>
      </c>
      <c r="I61" s="163" t="s">
        <v>147</v>
      </c>
      <c r="J61" s="163">
        <v>0</v>
      </c>
      <c r="K61" s="218">
        <v>1</v>
      </c>
      <c r="L61" s="270">
        <v>2020630010009</v>
      </c>
      <c r="M61" s="176" t="s">
        <v>118</v>
      </c>
      <c r="N61" s="176" t="s">
        <v>135</v>
      </c>
      <c r="O61" s="25" t="s">
        <v>427</v>
      </c>
      <c r="P61" s="97" t="s">
        <v>260</v>
      </c>
      <c r="Q61" s="29" t="s">
        <v>401</v>
      </c>
      <c r="R61" s="136" t="s">
        <v>76</v>
      </c>
      <c r="S61" s="176" t="s">
        <v>367</v>
      </c>
      <c r="T61" s="176" t="s">
        <v>319</v>
      </c>
      <c r="U61" s="291">
        <v>13000000</v>
      </c>
      <c r="V61" s="209" t="s">
        <v>127</v>
      </c>
    </row>
    <row r="62" spans="1:22" s="27" customFormat="1" ht="69" customHeight="1">
      <c r="A62" s="212"/>
      <c r="B62" s="161"/>
      <c r="C62" s="164"/>
      <c r="D62" s="164"/>
      <c r="E62" s="179"/>
      <c r="F62" s="179"/>
      <c r="G62" s="164"/>
      <c r="H62" s="164"/>
      <c r="I62" s="164"/>
      <c r="J62" s="164"/>
      <c r="K62" s="219"/>
      <c r="L62" s="270"/>
      <c r="M62" s="176"/>
      <c r="N62" s="176"/>
      <c r="O62" s="25" t="s">
        <v>428</v>
      </c>
      <c r="P62" s="97" t="s">
        <v>276</v>
      </c>
      <c r="Q62" s="29" t="s">
        <v>433</v>
      </c>
      <c r="R62" s="137"/>
      <c r="S62" s="176"/>
      <c r="T62" s="176"/>
      <c r="U62" s="293"/>
      <c r="V62" s="209"/>
    </row>
    <row r="63" spans="1:22" s="27" customFormat="1" ht="69" customHeight="1">
      <c r="A63" s="88"/>
      <c r="B63" s="170"/>
      <c r="C63" s="169"/>
      <c r="D63" s="169"/>
      <c r="E63" s="180"/>
      <c r="F63" s="180"/>
      <c r="G63" s="169"/>
      <c r="H63" s="169"/>
      <c r="I63" s="169"/>
      <c r="J63" s="169"/>
      <c r="K63" s="220"/>
      <c r="L63" s="270"/>
      <c r="M63" s="176"/>
      <c r="N63" s="176"/>
      <c r="O63" s="25" t="s">
        <v>429</v>
      </c>
      <c r="P63" s="97" t="s">
        <v>423</v>
      </c>
      <c r="Q63" s="29" t="s">
        <v>434</v>
      </c>
      <c r="R63" s="175"/>
      <c r="S63" s="176"/>
      <c r="T63" s="176"/>
      <c r="U63" s="292"/>
      <c r="V63" s="209"/>
    </row>
    <row r="64" spans="1:22" s="27" customFormat="1" ht="73.5" customHeight="1">
      <c r="A64" s="157" t="s">
        <v>36</v>
      </c>
      <c r="B64" s="160" t="s">
        <v>37</v>
      </c>
      <c r="C64" s="201" t="s">
        <v>44</v>
      </c>
      <c r="D64" s="163" t="s">
        <v>155</v>
      </c>
      <c r="E64" s="163" t="s">
        <v>53</v>
      </c>
      <c r="F64" s="178">
        <v>1</v>
      </c>
      <c r="G64" s="163" t="s">
        <v>89</v>
      </c>
      <c r="H64" s="163" t="s">
        <v>96</v>
      </c>
      <c r="I64" s="163" t="s">
        <v>97</v>
      </c>
      <c r="J64" s="178" t="s">
        <v>41</v>
      </c>
      <c r="K64" s="184">
        <v>15000</v>
      </c>
      <c r="L64" s="270"/>
      <c r="M64" s="176"/>
      <c r="N64" s="176"/>
      <c r="O64" s="25" t="s">
        <v>175</v>
      </c>
      <c r="P64" s="97" t="s">
        <v>214</v>
      </c>
      <c r="Q64" s="29" t="s">
        <v>432</v>
      </c>
      <c r="R64" s="136" t="s">
        <v>96</v>
      </c>
      <c r="S64" s="200" t="s">
        <v>366</v>
      </c>
      <c r="T64" s="176"/>
      <c r="U64" s="291">
        <f>116000000+19000000</f>
        <v>135000000</v>
      </c>
      <c r="V64" s="209"/>
    </row>
    <row r="65" spans="1:22" s="27" customFormat="1" ht="73.5" customHeight="1">
      <c r="A65" s="171"/>
      <c r="B65" s="170"/>
      <c r="C65" s="202"/>
      <c r="D65" s="169"/>
      <c r="E65" s="169"/>
      <c r="F65" s="180"/>
      <c r="G65" s="169"/>
      <c r="H65" s="169"/>
      <c r="I65" s="169"/>
      <c r="J65" s="180"/>
      <c r="K65" s="186"/>
      <c r="L65" s="270"/>
      <c r="M65" s="176"/>
      <c r="N65" s="176"/>
      <c r="O65" s="25" t="s">
        <v>431</v>
      </c>
      <c r="P65" s="97" t="s">
        <v>411</v>
      </c>
      <c r="Q65" s="29" t="s">
        <v>435</v>
      </c>
      <c r="R65" s="175"/>
      <c r="S65" s="200"/>
      <c r="T65" s="176"/>
      <c r="U65" s="292"/>
      <c r="V65" s="209"/>
    </row>
    <row r="66" spans="1:22" s="27" customFormat="1" ht="82.5" customHeight="1">
      <c r="A66" s="41" t="s">
        <v>36</v>
      </c>
      <c r="B66" s="42" t="s">
        <v>37</v>
      </c>
      <c r="C66" s="20" t="s">
        <v>45</v>
      </c>
      <c r="D66" s="25" t="s">
        <v>153</v>
      </c>
      <c r="E66" s="22">
        <v>1</v>
      </c>
      <c r="F66" s="22">
        <v>1</v>
      </c>
      <c r="G66" s="37" t="s">
        <v>57</v>
      </c>
      <c r="H66" s="37" t="s">
        <v>64</v>
      </c>
      <c r="I66" s="37" t="s">
        <v>65</v>
      </c>
      <c r="J66" s="20">
        <v>0</v>
      </c>
      <c r="K66" s="26">
        <v>3</v>
      </c>
      <c r="L66" s="270"/>
      <c r="M66" s="176"/>
      <c r="N66" s="176"/>
      <c r="O66" s="25" t="s">
        <v>430</v>
      </c>
      <c r="P66" s="97" t="s">
        <v>260</v>
      </c>
      <c r="Q66" s="29" t="s">
        <v>401</v>
      </c>
      <c r="R66" s="94" t="s">
        <v>64</v>
      </c>
      <c r="S66" s="116" t="s">
        <v>368</v>
      </c>
      <c r="T66" s="176"/>
      <c r="U66" s="294">
        <v>11600000</v>
      </c>
      <c r="V66" s="209"/>
    </row>
    <row r="67" spans="1:22" s="27" customFormat="1" ht="51" customHeight="1">
      <c r="A67" s="41" t="s">
        <v>36</v>
      </c>
      <c r="B67" s="42" t="s">
        <v>37</v>
      </c>
      <c r="C67" s="20" t="s">
        <v>45</v>
      </c>
      <c r="D67" s="25" t="s">
        <v>153</v>
      </c>
      <c r="E67" s="22">
        <v>1</v>
      </c>
      <c r="F67" s="22">
        <v>1</v>
      </c>
      <c r="G67" s="37" t="s">
        <v>57</v>
      </c>
      <c r="H67" s="37" t="s">
        <v>73</v>
      </c>
      <c r="I67" s="37" t="s">
        <v>74</v>
      </c>
      <c r="J67" s="30">
        <v>1000</v>
      </c>
      <c r="K67" s="31">
        <v>12000</v>
      </c>
      <c r="L67" s="270">
        <v>2020630010016</v>
      </c>
      <c r="M67" s="176" t="s">
        <v>124</v>
      </c>
      <c r="N67" s="176" t="s">
        <v>131</v>
      </c>
      <c r="O67" s="265" t="s">
        <v>130</v>
      </c>
      <c r="P67" s="96" t="s">
        <v>201</v>
      </c>
      <c r="Q67" s="29" t="s">
        <v>488</v>
      </c>
      <c r="R67" s="95" t="s">
        <v>73</v>
      </c>
      <c r="S67" s="43" t="s">
        <v>388</v>
      </c>
      <c r="T67" s="176" t="s">
        <v>322</v>
      </c>
      <c r="U67" s="294">
        <v>120000000</v>
      </c>
      <c r="V67" s="209" t="s">
        <v>127</v>
      </c>
    </row>
    <row r="68" spans="1:22" s="27" customFormat="1" ht="51" customHeight="1">
      <c r="A68" s="210" t="s">
        <v>36</v>
      </c>
      <c r="B68" s="204" t="s">
        <v>37</v>
      </c>
      <c r="C68" s="215" t="s">
        <v>44</v>
      </c>
      <c r="D68" s="199" t="s">
        <v>155</v>
      </c>
      <c r="E68" s="199" t="s">
        <v>53</v>
      </c>
      <c r="F68" s="214">
        <v>1</v>
      </c>
      <c r="G68" s="206" t="s">
        <v>89</v>
      </c>
      <c r="H68" s="206" t="s">
        <v>98</v>
      </c>
      <c r="I68" s="206" t="s">
        <v>99</v>
      </c>
      <c r="J68" s="214">
        <v>0.6</v>
      </c>
      <c r="K68" s="207">
        <v>0.9</v>
      </c>
      <c r="L68" s="270"/>
      <c r="M68" s="176"/>
      <c r="N68" s="176"/>
      <c r="O68" s="121" t="s">
        <v>277</v>
      </c>
      <c r="P68" s="96" t="s">
        <v>195</v>
      </c>
      <c r="Q68" s="29" t="s">
        <v>278</v>
      </c>
      <c r="R68" s="177" t="s">
        <v>98</v>
      </c>
      <c r="S68" s="176" t="s">
        <v>370</v>
      </c>
      <c r="T68" s="176"/>
      <c r="U68" s="289">
        <v>100000000</v>
      </c>
      <c r="V68" s="209"/>
    </row>
    <row r="69" spans="1:22" s="27" customFormat="1" ht="60" customHeight="1">
      <c r="A69" s="211"/>
      <c r="B69" s="204"/>
      <c r="C69" s="215"/>
      <c r="D69" s="199"/>
      <c r="E69" s="199"/>
      <c r="F69" s="214"/>
      <c r="G69" s="206"/>
      <c r="H69" s="206"/>
      <c r="I69" s="206"/>
      <c r="J69" s="214"/>
      <c r="K69" s="207"/>
      <c r="L69" s="270"/>
      <c r="M69" s="176"/>
      <c r="N69" s="176"/>
      <c r="O69" s="121" t="s">
        <v>193</v>
      </c>
      <c r="P69" s="96" t="s">
        <v>178</v>
      </c>
      <c r="Q69" s="29" t="s">
        <v>178</v>
      </c>
      <c r="R69" s="177"/>
      <c r="S69" s="176"/>
      <c r="T69" s="176"/>
      <c r="U69" s="289"/>
      <c r="V69" s="209"/>
    </row>
    <row r="70" spans="1:22" s="27" customFormat="1" ht="60" customHeight="1">
      <c r="A70" s="211"/>
      <c r="B70" s="204"/>
      <c r="C70" s="215"/>
      <c r="D70" s="199"/>
      <c r="E70" s="199"/>
      <c r="F70" s="214"/>
      <c r="G70" s="206"/>
      <c r="H70" s="206"/>
      <c r="I70" s="206"/>
      <c r="J70" s="214"/>
      <c r="K70" s="207"/>
      <c r="L70" s="270"/>
      <c r="M70" s="176"/>
      <c r="N70" s="176"/>
      <c r="O70" s="121" t="s">
        <v>297</v>
      </c>
      <c r="P70" s="96" t="s">
        <v>194</v>
      </c>
      <c r="Q70" s="29" t="s">
        <v>439</v>
      </c>
      <c r="R70" s="177"/>
      <c r="S70" s="176"/>
      <c r="T70" s="176"/>
      <c r="U70" s="289"/>
      <c r="V70" s="209"/>
    </row>
    <row r="71" spans="1:22" s="27" customFormat="1" ht="81" customHeight="1">
      <c r="A71" s="212"/>
      <c r="B71" s="204"/>
      <c r="C71" s="215"/>
      <c r="D71" s="199"/>
      <c r="E71" s="199"/>
      <c r="F71" s="214"/>
      <c r="G71" s="206"/>
      <c r="H71" s="206"/>
      <c r="I71" s="206"/>
      <c r="J71" s="214"/>
      <c r="K71" s="207"/>
      <c r="L71" s="270"/>
      <c r="M71" s="176"/>
      <c r="N71" s="176"/>
      <c r="O71" s="121" t="s">
        <v>298</v>
      </c>
      <c r="P71" s="96" t="s">
        <v>194</v>
      </c>
      <c r="Q71" s="29" t="s">
        <v>436</v>
      </c>
      <c r="R71" s="177"/>
      <c r="S71" s="176"/>
      <c r="T71" s="176"/>
      <c r="U71" s="289"/>
      <c r="V71" s="209"/>
    </row>
    <row r="72" spans="1:22" s="27" customFormat="1" ht="90" customHeight="1">
      <c r="A72" s="41" t="s">
        <v>36</v>
      </c>
      <c r="B72" s="42" t="s">
        <v>37</v>
      </c>
      <c r="C72" s="20" t="s">
        <v>45</v>
      </c>
      <c r="D72" s="25" t="s">
        <v>153</v>
      </c>
      <c r="E72" s="22">
        <v>1</v>
      </c>
      <c r="F72" s="22">
        <v>1</v>
      </c>
      <c r="G72" s="37" t="s">
        <v>57</v>
      </c>
      <c r="H72" s="37" t="s">
        <v>64</v>
      </c>
      <c r="I72" s="37" t="s">
        <v>65</v>
      </c>
      <c r="J72" s="20">
        <v>0</v>
      </c>
      <c r="K72" s="26">
        <v>3</v>
      </c>
      <c r="L72" s="270"/>
      <c r="M72" s="176"/>
      <c r="N72" s="176"/>
      <c r="O72" s="39" t="s">
        <v>437</v>
      </c>
      <c r="P72" s="97" t="s">
        <v>260</v>
      </c>
      <c r="Q72" s="29" t="s">
        <v>401</v>
      </c>
      <c r="R72" s="94" t="s">
        <v>64</v>
      </c>
      <c r="S72" s="116" t="s">
        <v>373</v>
      </c>
      <c r="T72" s="176"/>
      <c r="U72" s="294">
        <f>372500+20000000</f>
        <v>20372500</v>
      </c>
      <c r="V72" s="209"/>
    </row>
    <row r="73" spans="1:22" s="27" customFormat="1" ht="61.5" customHeight="1">
      <c r="A73" s="41" t="s">
        <v>36</v>
      </c>
      <c r="B73" s="42" t="s">
        <v>37</v>
      </c>
      <c r="C73" s="20" t="s">
        <v>45</v>
      </c>
      <c r="D73" s="25" t="s">
        <v>153</v>
      </c>
      <c r="E73" s="22">
        <v>0.8</v>
      </c>
      <c r="F73" s="22">
        <v>0.2</v>
      </c>
      <c r="G73" s="37" t="s">
        <v>75</v>
      </c>
      <c r="H73" s="37" t="s">
        <v>76</v>
      </c>
      <c r="I73" s="37" t="s">
        <v>148</v>
      </c>
      <c r="J73" s="20">
        <v>3</v>
      </c>
      <c r="K73" s="26">
        <v>17</v>
      </c>
      <c r="L73" s="270"/>
      <c r="M73" s="176"/>
      <c r="N73" s="176"/>
      <c r="O73" s="39" t="s">
        <v>438</v>
      </c>
      <c r="P73" s="97" t="s">
        <v>260</v>
      </c>
      <c r="Q73" s="29" t="s">
        <v>408</v>
      </c>
      <c r="R73" s="278" t="s">
        <v>340</v>
      </c>
      <c r="S73" s="116" t="s">
        <v>373</v>
      </c>
      <c r="T73" s="176"/>
      <c r="U73" s="294">
        <f>600000+20064000</f>
        <v>20664000</v>
      </c>
      <c r="V73" s="209"/>
    </row>
    <row r="74" spans="1:22" s="27" customFormat="1" ht="57" customHeight="1">
      <c r="A74" s="210" t="s">
        <v>36</v>
      </c>
      <c r="B74" s="213" t="s">
        <v>37</v>
      </c>
      <c r="C74" s="199" t="s">
        <v>45</v>
      </c>
      <c r="D74" s="199" t="s">
        <v>153</v>
      </c>
      <c r="E74" s="214">
        <v>0.8</v>
      </c>
      <c r="F74" s="214">
        <v>0.2</v>
      </c>
      <c r="G74" s="199" t="s">
        <v>75</v>
      </c>
      <c r="H74" s="199" t="s">
        <v>77</v>
      </c>
      <c r="I74" s="199" t="s">
        <v>78</v>
      </c>
      <c r="J74" s="199">
        <v>4</v>
      </c>
      <c r="K74" s="217">
        <v>5</v>
      </c>
      <c r="L74" s="271">
        <v>2020630010025</v>
      </c>
      <c r="M74" s="176" t="s">
        <v>117</v>
      </c>
      <c r="N74" s="176" t="s">
        <v>137</v>
      </c>
      <c r="O74" s="265" t="s">
        <v>440</v>
      </c>
      <c r="P74" s="29" t="s">
        <v>116</v>
      </c>
      <c r="Q74" s="82" t="s">
        <v>199</v>
      </c>
      <c r="R74" s="176" t="s">
        <v>335</v>
      </c>
      <c r="S74" s="176" t="s">
        <v>372</v>
      </c>
      <c r="T74" s="176" t="s">
        <v>322</v>
      </c>
      <c r="U74" s="289">
        <f>13825792+50110499+70000000-600291</f>
        <v>133336000</v>
      </c>
      <c r="V74" s="209" t="s">
        <v>127</v>
      </c>
    </row>
    <row r="75" spans="1:22" s="27" customFormat="1" ht="76.5" customHeight="1">
      <c r="A75" s="212"/>
      <c r="B75" s="213"/>
      <c r="C75" s="199"/>
      <c r="D75" s="199"/>
      <c r="E75" s="214"/>
      <c r="F75" s="214"/>
      <c r="G75" s="199"/>
      <c r="H75" s="199"/>
      <c r="I75" s="199"/>
      <c r="J75" s="199"/>
      <c r="K75" s="217"/>
      <c r="L75" s="271"/>
      <c r="M75" s="176"/>
      <c r="N75" s="176"/>
      <c r="O75" s="121" t="s">
        <v>441</v>
      </c>
      <c r="P75" s="29" t="s">
        <v>253</v>
      </c>
      <c r="Q75" s="29" t="s">
        <v>279</v>
      </c>
      <c r="R75" s="176"/>
      <c r="S75" s="176"/>
      <c r="T75" s="176"/>
      <c r="U75" s="289"/>
      <c r="V75" s="209"/>
    </row>
    <row r="76" spans="1:22" s="1" customFormat="1" ht="80.25" customHeight="1">
      <c r="A76" s="41" t="s">
        <v>36</v>
      </c>
      <c r="B76" s="42" t="s">
        <v>37</v>
      </c>
      <c r="C76" s="20" t="s">
        <v>45</v>
      </c>
      <c r="D76" s="25" t="s">
        <v>153</v>
      </c>
      <c r="E76" s="20" t="s">
        <v>53</v>
      </c>
      <c r="F76" s="22">
        <v>1</v>
      </c>
      <c r="G76" s="37" t="s">
        <v>89</v>
      </c>
      <c r="H76" s="37" t="s">
        <v>104</v>
      </c>
      <c r="I76" s="37" t="s">
        <v>105</v>
      </c>
      <c r="J76" s="22" t="s">
        <v>41</v>
      </c>
      <c r="K76" s="26">
        <v>7</v>
      </c>
      <c r="L76" s="271"/>
      <c r="M76" s="176"/>
      <c r="N76" s="176"/>
      <c r="O76" s="121" t="s">
        <v>229</v>
      </c>
      <c r="P76" s="29" t="s">
        <v>116</v>
      </c>
      <c r="Q76" s="29" t="s">
        <v>246</v>
      </c>
      <c r="R76" s="82" t="s">
        <v>104</v>
      </c>
      <c r="S76" s="279" t="s">
        <v>371</v>
      </c>
      <c r="T76" s="176"/>
      <c r="U76" s="294">
        <v>200000000</v>
      </c>
      <c r="V76" s="209"/>
    </row>
    <row r="77" spans="1:22" s="27" customFormat="1" ht="63" customHeight="1">
      <c r="A77" s="210" t="s">
        <v>36</v>
      </c>
      <c r="B77" s="204" t="s">
        <v>37</v>
      </c>
      <c r="C77" s="199" t="s">
        <v>45</v>
      </c>
      <c r="D77" s="199" t="s">
        <v>153</v>
      </c>
      <c r="E77" s="214">
        <v>0.8</v>
      </c>
      <c r="F77" s="214">
        <v>0.2</v>
      </c>
      <c r="G77" s="206" t="s">
        <v>75</v>
      </c>
      <c r="H77" s="206" t="s">
        <v>79</v>
      </c>
      <c r="I77" s="206" t="s">
        <v>80</v>
      </c>
      <c r="J77" s="199">
        <v>480</v>
      </c>
      <c r="K77" s="217">
        <v>600</v>
      </c>
      <c r="L77" s="271" t="s">
        <v>324</v>
      </c>
      <c r="M77" s="176" t="s">
        <v>123</v>
      </c>
      <c r="N77" s="176" t="s">
        <v>138</v>
      </c>
      <c r="O77" s="39" t="s">
        <v>442</v>
      </c>
      <c r="P77" s="94" t="s">
        <v>280</v>
      </c>
      <c r="Q77" s="29" t="s">
        <v>448</v>
      </c>
      <c r="R77" s="177" t="s">
        <v>79</v>
      </c>
      <c r="S77" s="136" t="s">
        <v>374</v>
      </c>
      <c r="T77" s="176" t="s">
        <v>325</v>
      </c>
      <c r="U77" s="289">
        <v>100000000</v>
      </c>
      <c r="V77" s="209" t="s">
        <v>127</v>
      </c>
    </row>
    <row r="78" spans="1:22" s="27" customFormat="1" ht="78" customHeight="1">
      <c r="A78" s="212"/>
      <c r="B78" s="204"/>
      <c r="C78" s="199"/>
      <c r="D78" s="199"/>
      <c r="E78" s="214"/>
      <c r="F78" s="214"/>
      <c r="G78" s="206"/>
      <c r="H78" s="206"/>
      <c r="I78" s="206"/>
      <c r="J78" s="199"/>
      <c r="K78" s="217"/>
      <c r="L78" s="271"/>
      <c r="M78" s="176"/>
      <c r="N78" s="176"/>
      <c r="O78" s="39" t="s">
        <v>197</v>
      </c>
      <c r="P78" s="94" t="s">
        <v>281</v>
      </c>
      <c r="Q78" s="29" t="s">
        <v>446</v>
      </c>
      <c r="R78" s="177"/>
      <c r="S78" s="175"/>
      <c r="T78" s="176"/>
      <c r="U78" s="289"/>
      <c r="V78" s="209"/>
    </row>
    <row r="79" spans="1:22" s="27" customFormat="1" ht="84" customHeight="1">
      <c r="A79" s="210" t="s">
        <v>36</v>
      </c>
      <c r="B79" s="204" t="s">
        <v>37</v>
      </c>
      <c r="C79" s="199" t="s">
        <v>45</v>
      </c>
      <c r="D79" s="199" t="s">
        <v>153</v>
      </c>
      <c r="E79" s="214">
        <v>0.8</v>
      </c>
      <c r="F79" s="214">
        <v>0.2</v>
      </c>
      <c r="G79" s="206" t="s">
        <v>75</v>
      </c>
      <c r="H79" s="206" t="s">
        <v>81</v>
      </c>
      <c r="I79" s="206" t="s">
        <v>82</v>
      </c>
      <c r="J79" s="216">
        <v>17000</v>
      </c>
      <c r="K79" s="205">
        <v>17000</v>
      </c>
      <c r="L79" s="271"/>
      <c r="M79" s="176"/>
      <c r="N79" s="176"/>
      <c r="O79" s="39" t="s">
        <v>443</v>
      </c>
      <c r="P79" s="94" t="s">
        <v>215</v>
      </c>
      <c r="Q79" s="29" t="s">
        <v>477</v>
      </c>
      <c r="R79" s="177" t="s">
        <v>81</v>
      </c>
      <c r="S79" s="176" t="s">
        <v>375</v>
      </c>
      <c r="T79" s="176"/>
      <c r="U79" s="289">
        <v>87448000</v>
      </c>
      <c r="V79" s="209"/>
    </row>
    <row r="80" spans="1:22" s="27" customFormat="1" ht="84" customHeight="1">
      <c r="A80" s="211"/>
      <c r="B80" s="204"/>
      <c r="C80" s="199"/>
      <c r="D80" s="199"/>
      <c r="E80" s="214"/>
      <c r="F80" s="214"/>
      <c r="G80" s="206"/>
      <c r="H80" s="206"/>
      <c r="I80" s="206"/>
      <c r="J80" s="216"/>
      <c r="K80" s="205"/>
      <c r="L80" s="271"/>
      <c r="M80" s="176"/>
      <c r="N80" s="176"/>
      <c r="O80" s="39" t="s">
        <v>299</v>
      </c>
      <c r="P80" s="94" t="s">
        <v>190</v>
      </c>
      <c r="Q80" s="29" t="s">
        <v>478</v>
      </c>
      <c r="R80" s="177"/>
      <c r="S80" s="176"/>
      <c r="T80" s="176"/>
      <c r="U80" s="289"/>
      <c r="V80" s="209"/>
    </row>
    <row r="81" spans="1:22" s="27" customFormat="1" ht="77.25" customHeight="1">
      <c r="A81" s="212"/>
      <c r="B81" s="204"/>
      <c r="C81" s="199"/>
      <c r="D81" s="199"/>
      <c r="E81" s="214"/>
      <c r="F81" s="214"/>
      <c r="G81" s="206"/>
      <c r="H81" s="206"/>
      <c r="I81" s="206"/>
      <c r="J81" s="216"/>
      <c r="K81" s="205"/>
      <c r="L81" s="271"/>
      <c r="M81" s="176"/>
      <c r="N81" s="176"/>
      <c r="O81" s="39" t="s">
        <v>444</v>
      </c>
      <c r="P81" s="94" t="s">
        <v>281</v>
      </c>
      <c r="Q81" s="29" t="s">
        <v>410</v>
      </c>
      <c r="R81" s="177"/>
      <c r="S81" s="176"/>
      <c r="T81" s="176"/>
      <c r="U81" s="289"/>
      <c r="V81" s="209"/>
    </row>
    <row r="82" spans="1:22" s="27" customFormat="1" ht="93" customHeight="1">
      <c r="A82" s="41" t="s">
        <v>36</v>
      </c>
      <c r="B82" s="42" t="s">
        <v>37</v>
      </c>
      <c r="C82" s="20" t="s">
        <v>45</v>
      </c>
      <c r="D82" s="25" t="s">
        <v>153</v>
      </c>
      <c r="E82" s="22">
        <v>0.8</v>
      </c>
      <c r="F82" s="22">
        <v>0.2</v>
      </c>
      <c r="G82" s="37" t="s">
        <v>75</v>
      </c>
      <c r="H82" s="37" t="s">
        <v>76</v>
      </c>
      <c r="I82" s="37" t="s">
        <v>148</v>
      </c>
      <c r="J82" s="20">
        <v>3</v>
      </c>
      <c r="K82" s="26">
        <v>17</v>
      </c>
      <c r="L82" s="271"/>
      <c r="M82" s="176"/>
      <c r="N82" s="176"/>
      <c r="O82" s="39" t="s">
        <v>445</v>
      </c>
      <c r="P82" s="94" t="s">
        <v>260</v>
      </c>
      <c r="Q82" s="29" t="s">
        <v>447</v>
      </c>
      <c r="R82" s="281" t="s">
        <v>76</v>
      </c>
      <c r="S82" s="116" t="s">
        <v>376</v>
      </c>
      <c r="T82" s="176"/>
      <c r="U82" s="294">
        <f>10000000+1436500</f>
        <v>11436500</v>
      </c>
      <c r="V82" s="209"/>
    </row>
    <row r="83" spans="1:22" s="27" customFormat="1" ht="87" customHeight="1">
      <c r="A83" s="210" t="s">
        <v>36</v>
      </c>
      <c r="B83" s="213" t="s">
        <v>37</v>
      </c>
      <c r="C83" s="199" t="s">
        <v>45</v>
      </c>
      <c r="D83" s="199" t="s">
        <v>153</v>
      </c>
      <c r="E83" s="214">
        <v>0.8</v>
      </c>
      <c r="F83" s="214">
        <v>0.2</v>
      </c>
      <c r="G83" s="199" t="s">
        <v>75</v>
      </c>
      <c r="H83" s="199" t="s">
        <v>83</v>
      </c>
      <c r="I83" s="199" t="s">
        <v>84</v>
      </c>
      <c r="J83" s="216">
        <v>10000</v>
      </c>
      <c r="K83" s="205">
        <v>10000</v>
      </c>
      <c r="L83" s="271">
        <v>2020630010019</v>
      </c>
      <c r="M83" s="176" t="s">
        <v>122</v>
      </c>
      <c r="N83" s="176" t="s">
        <v>139</v>
      </c>
      <c r="O83" s="39" t="s">
        <v>449</v>
      </c>
      <c r="P83" s="94" t="s">
        <v>249</v>
      </c>
      <c r="Q83" s="82" t="s">
        <v>283</v>
      </c>
      <c r="R83" s="176" t="s">
        <v>83</v>
      </c>
      <c r="S83" s="176" t="s">
        <v>378</v>
      </c>
      <c r="T83" s="176" t="s">
        <v>319</v>
      </c>
      <c r="U83" s="289">
        <v>95156000</v>
      </c>
      <c r="V83" s="209" t="s">
        <v>127</v>
      </c>
    </row>
    <row r="84" spans="1:22" s="27" customFormat="1" ht="87.75" customHeight="1">
      <c r="A84" s="211"/>
      <c r="B84" s="213"/>
      <c r="C84" s="199"/>
      <c r="D84" s="199"/>
      <c r="E84" s="214"/>
      <c r="F84" s="214"/>
      <c r="G84" s="199"/>
      <c r="H84" s="199"/>
      <c r="I84" s="199"/>
      <c r="J84" s="216"/>
      <c r="K84" s="205"/>
      <c r="L84" s="271"/>
      <c r="M84" s="176"/>
      <c r="N84" s="176"/>
      <c r="O84" s="39" t="s">
        <v>450</v>
      </c>
      <c r="P84" s="94" t="s">
        <v>282</v>
      </c>
      <c r="Q84" s="29" t="s">
        <v>284</v>
      </c>
      <c r="R84" s="176"/>
      <c r="S84" s="176"/>
      <c r="T84" s="176"/>
      <c r="U84" s="289"/>
      <c r="V84" s="209"/>
    </row>
    <row r="85" spans="1:22" s="27" customFormat="1" ht="87.75" customHeight="1">
      <c r="A85" s="212"/>
      <c r="B85" s="213"/>
      <c r="C85" s="199"/>
      <c r="D85" s="199"/>
      <c r="E85" s="214"/>
      <c r="F85" s="214"/>
      <c r="G85" s="199"/>
      <c r="H85" s="199"/>
      <c r="I85" s="199"/>
      <c r="J85" s="216"/>
      <c r="K85" s="205"/>
      <c r="L85" s="271"/>
      <c r="M85" s="176"/>
      <c r="N85" s="176"/>
      <c r="O85" s="266" t="s">
        <v>285</v>
      </c>
      <c r="P85" s="94" t="s">
        <v>273</v>
      </c>
      <c r="Q85" s="29" t="s">
        <v>453</v>
      </c>
      <c r="R85" s="176"/>
      <c r="S85" s="176"/>
      <c r="T85" s="176"/>
      <c r="U85" s="289"/>
      <c r="V85" s="209"/>
    </row>
    <row r="86" spans="1:22" s="27" customFormat="1" ht="81" customHeight="1">
      <c r="A86" s="210" t="s">
        <v>36</v>
      </c>
      <c r="B86" s="204" t="s">
        <v>37</v>
      </c>
      <c r="C86" s="215" t="s">
        <v>44</v>
      </c>
      <c r="D86" s="199" t="s">
        <v>155</v>
      </c>
      <c r="E86" s="199" t="s">
        <v>53</v>
      </c>
      <c r="F86" s="214">
        <v>1</v>
      </c>
      <c r="G86" s="206" t="s">
        <v>89</v>
      </c>
      <c r="H86" s="206" t="s">
        <v>96</v>
      </c>
      <c r="I86" s="206" t="s">
        <v>97</v>
      </c>
      <c r="J86" s="214" t="s">
        <v>41</v>
      </c>
      <c r="K86" s="205">
        <v>15000</v>
      </c>
      <c r="L86" s="271"/>
      <c r="M86" s="176"/>
      <c r="N86" s="176"/>
      <c r="O86" s="39" t="s">
        <v>198</v>
      </c>
      <c r="P86" s="94" t="s">
        <v>286</v>
      </c>
      <c r="Q86" s="29" t="s">
        <v>455</v>
      </c>
      <c r="R86" s="176" t="s">
        <v>96</v>
      </c>
      <c r="S86" s="176" t="s">
        <v>334</v>
      </c>
      <c r="T86" s="176"/>
      <c r="U86" s="289">
        <v>95156000</v>
      </c>
      <c r="V86" s="209"/>
    </row>
    <row r="87" spans="1:22" s="27" customFormat="1" ht="84" customHeight="1">
      <c r="A87" s="212"/>
      <c r="B87" s="204"/>
      <c r="C87" s="215"/>
      <c r="D87" s="199"/>
      <c r="E87" s="199"/>
      <c r="F87" s="214"/>
      <c r="G87" s="206"/>
      <c r="H87" s="206"/>
      <c r="I87" s="206"/>
      <c r="J87" s="214"/>
      <c r="K87" s="205"/>
      <c r="L87" s="271"/>
      <c r="M87" s="176"/>
      <c r="N87" s="176"/>
      <c r="O87" s="39" t="s">
        <v>451</v>
      </c>
      <c r="P87" s="94" t="s">
        <v>287</v>
      </c>
      <c r="Q87" s="29" t="s">
        <v>454</v>
      </c>
      <c r="R87" s="176"/>
      <c r="S87" s="176"/>
      <c r="T87" s="176"/>
      <c r="U87" s="289"/>
      <c r="V87" s="209"/>
    </row>
    <row r="88" spans="1:22" s="27" customFormat="1" ht="52.5" customHeight="1">
      <c r="A88" s="87" t="s">
        <v>36</v>
      </c>
      <c r="B88" s="93" t="s">
        <v>37</v>
      </c>
      <c r="C88" s="90" t="s">
        <v>45</v>
      </c>
      <c r="D88" s="90" t="s">
        <v>153</v>
      </c>
      <c r="E88" s="91">
        <v>0.8</v>
      </c>
      <c r="F88" s="91">
        <v>0.2</v>
      </c>
      <c r="G88" s="85" t="s">
        <v>75</v>
      </c>
      <c r="H88" s="85" t="s">
        <v>76</v>
      </c>
      <c r="I88" s="85" t="s">
        <v>148</v>
      </c>
      <c r="J88" s="90">
        <v>3</v>
      </c>
      <c r="K88" s="84">
        <v>17</v>
      </c>
      <c r="L88" s="271"/>
      <c r="M88" s="176"/>
      <c r="N88" s="176"/>
      <c r="O88" s="39" t="s">
        <v>452</v>
      </c>
      <c r="P88" s="94" t="s">
        <v>200</v>
      </c>
      <c r="Q88" s="29" t="s">
        <v>199</v>
      </c>
      <c r="R88" s="81" t="s">
        <v>76</v>
      </c>
      <c r="S88" s="81" t="s">
        <v>377</v>
      </c>
      <c r="T88" s="176"/>
      <c r="U88" s="294">
        <v>11000000</v>
      </c>
      <c r="V88" s="209"/>
    </row>
    <row r="89" spans="1:22" s="27" customFormat="1" ht="56.25" customHeight="1">
      <c r="A89" s="210" t="s">
        <v>36</v>
      </c>
      <c r="B89" s="204" t="s">
        <v>37</v>
      </c>
      <c r="C89" s="199" t="s">
        <v>45</v>
      </c>
      <c r="D89" s="199" t="s">
        <v>153</v>
      </c>
      <c r="E89" s="214">
        <v>0.8</v>
      </c>
      <c r="F89" s="214">
        <v>0.2</v>
      </c>
      <c r="G89" s="206" t="s">
        <v>75</v>
      </c>
      <c r="H89" s="206" t="s">
        <v>85</v>
      </c>
      <c r="I89" s="206" t="s">
        <v>86</v>
      </c>
      <c r="J89" s="216">
        <v>2000</v>
      </c>
      <c r="K89" s="205">
        <v>3000</v>
      </c>
      <c r="L89" s="270">
        <v>2020630010018</v>
      </c>
      <c r="M89" s="176" t="s">
        <v>115</v>
      </c>
      <c r="N89" s="176" t="s">
        <v>140</v>
      </c>
      <c r="O89" s="266" t="s">
        <v>456</v>
      </c>
      <c r="P89" s="94" t="s">
        <v>304</v>
      </c>
      <c r="Q89" s="29" t="s">
        <v>459</v>
      </c>
      <c r="R89" s="176" t="s">
        <v>341</v>
      </c>
      <c r="S89" s="176" t="s">
        <v>379</v>
      </c>
      <c r="T89" s="176" t="s">
        <v>322</v>
      </c>
      <c r="U89" s="289">
        <v>49000000</v>
      </c>
      <c r="V89" s="209" t="s">
        <v>127</v>
      </c>
    </row>
    <row r="90" spans="1:22" s="27" customFormat="1" ht="56.25" customHeight="1">
      <c r="A90" s="211"/>
      <c r="B90" s="204"/>
      <c r="C90" s="199"/>
      <c r="D90" s="199"/>
      <c r="E90" s="214"/>
      <c r="F90" s="214"/>
      <c r="G90" s="206"/>
      <c r="H90" s="206"/>
      <c r="I90" s="206"/>
      <c r="J90" s="216"/>
      <c r="K90" s="205"/>
      <c r="L90" s="270"/>
      <c r="M90" s="176"/>
      <c r="N90" s="176"/>
      <c r="O90" s="266" t="s">
        <v>457</v>
      </c>
      <c r="P90" s="94" t="s">
        <v>305</v>
      </c>
      <c r="Q90" s="29" t="s">
        <v>460</v>
      </c>
      <c r="R90" s="176"/>
      <c r="S90" s="176"/>
      <c r="T90" s="176"/>
      <c r="U90" s="289"/>
      <c r="V90" s="209"/>
    </row>
    <row r="91" spans="1:22" s="27" customFormat="1" ht="75" customHeight="1">
      <c r="A91" s="212"/>
      <c r="B91" s="204"/>
      <c r="C91" s="199"/>
      <c r="D91" s="199"/>
      <c r="E91" s="214"/>
      <c r="F91" s="214"/>
      <c r="G91" s="206"/>
      <c r="H91" s="206"/>
      <c r="I91" s="206"/>
      <c r="J91" s="216"/>
      <c r="K91" s="205"/>
      <c r="L91" s="270"/>
      <c r="M91" s="176"/>
      <c r="N91" s="176"/>
      <c r="O91" s="39" t="s">
        <v>288</v>
      </c>
      <c r="P91" s="94" t="s">
        <v>289</v>
      </c>
      <c r="Q91" s="29" t="s">
        <v>461</v>
      </c>
      <c r="R91" s="176"/>
      <c r="S91" s="176"/>
      <c r="T91" s="176"/>
      <c r="U91" s="289"/>
      <c r="V91" s="209"/>
    </row>
    <row r="92" spans="1:22" s="1" customFormat="1" ht="95.25" customHeight="1">
      <c r="A92" s="41" t="s">
        <v>36</v>
      </c>
      <c r="B92" s="42" t="s">
        <v>37</v>
      </c>
      <c r="C92" s="24" t="s">
        <v>44</v>
      </c>
      <c r="D92" s="25" t="s">
        <v>155</v>
      </c>
      <c r="E92" s="20" t="s">
        <v>53</v>
      </c>
      <c r="F92" s="22">
        <v>1</v>
      </c>
      <c r="G92" s="37" t="s">
        <v>89</v>
      </c>
      <c r="H92" s="37" t="s">
        <v>102</v>
      </c>
      <c r="I92" s="37" t="s">
        <v>103</v>
      </c>
      <c r="J92" s="20">
        <v>0</v>
      </c>
      <c r="K92" s="26">
        <v>1</v>
      </c>
      <c r="L92" s="270"/>
      <c r="M92" s="176"/>
      <c r="N92" s="176"/>
      <c r="O92" s="39" t="s">
        <v>458</v>
      </c>
      <c r="P92" s="94" t="s">
        <v>260</v>
      </c>
      <c r="Q92" s="3" t="s">
        <v>401</v>
      </c>
      <c r="R92" s="128" t="s">
        <v>76</v>
      </c>
      <c r="S92" s="116" t="s">
        <v>380</v>
      </c>
      <c r="T92" s="176"/>
      <c r="U92" s="294">
        <v>5845000</v>
      </c>
      <c r="V92" s="209"/>
    </row>
    <row r="93" spans="1:22" s="27" customFormat="1" ht="51" customHeight="1">
      <c r="A93" s="157" t="s">
        <v>36</v>
      </c>
      <c r="B93" s="160" t="s">
        <v>37</v>
      </c>
      <c r="C93" s="163" t="s">
        <v>45</v>
      </c>
      <c r="D93" s="163" t="s">
        <v>153</v>
      </c>
      <c r="E93" s="178">
        <v>0.8</v>
      </c>
      <c r="F93" s="178">
        <v>0.2</v>
      </c>
      <c r="G93" s="163" t="s">
        <v>75</v>
      </c>
      <c r="H93" s="163" t="s">
        <v>87</v>
      </c>
      <c r="I93" s="163" t="s">
        <v>88</v>
      </c>
      <c r="J93" s="178" t="s">
        <v>41</v>
      </c>
      <c r="K93" s="218">
        <v>14</v>
      </c>
      <c r="L93" s="221">
        <v>2020630010015</v>
      </c>
      <c r="M93" s="136" t="s">
        <v>121</v>
      </c>
      <c r="N93" s="136" t="s">
        <v>128</v>
      </c>
      <c r="O93" s="265" t="s">
        <v>207</v>
      </c>
      <c r="P93" s="29" t="s">
        <v>116</v>
      </c>
      <c r="Q93" s="29" t="s">
        <v>241</v>
      </c>
      <c r="R93" s="136" t="s">
        <v>87</v>
      </c>
      <c r="S93" s="136" t="s">
        <v>381</v>
      </c>
      <c r="T93" s="136" t="s">
        <v>322</v>
      </c>
      <c r="U93" s="291">
        <v>459380000</v>
      </c>
      <c r="V93" s="139" t="s">
        <v>127</v>
      </c>
    </row>
    <row r="94" spans="1:22" s="27" customFormat="1" ht="37.5" customHeight="1">
      <c r="A94" s="158"/>
      <c r="B94" s="161"/>
      <c r="C94" s="164"/>
      <c r="D94" s="164"/>
      <c r="E94" s="179"/>
      <c r="F94" s="179"/>
      <c r="G94" s="164"/>
      <c r="H94" s="164"/>
      <c r="I94" s="164"/>
      <c r="J94" s="179"/>
      <c r="K94" s="219"/>
      <c r="L94" s="222"/>
      <c r="M94" s="137"/>
      <c r="N94" s="137"/>
      <c r="O94" s="121" t="s">
        <v>230</v>
      </c>
      <c r="P94" s="29" t="s">
        <v>274</v>
      </c>
      <c r="Q94" s="29" t="s">
        <v>221</v>
      </c>
      <c r="R94" s="137"/>
      <c r="S94" s="137"/>
      <c r="T94" s="137"/>
      <c r="U94" s="293"/>
      <c r="V94" s="140"/>
    </row>
    <row r="95" spans="1:22" s="27" customFormat="1" ht="37.5" customHeight="1">
      <c r="A95" s="158"/>
      <c r="B95" s="161"/>
      <c r="C95" s="164"/>
      <c r="D95" s="164"/>
      <c r="E95" s="179"/>
      <c r="F95" s="179"/>
      <c r="G95" s="164"/>
      <c r="H95" s="164"/>
      <c r="I95" s="164"/>
      <c r="J95" s="179"/>
      <c r="K95" s="219"/>
      <c r="L95" s="222"/>
      <c r="M95" s="137"/>
      <c r="N95" s="137"/>
      <c r="O95" s="121" t="s">
        <v>202</v>
      </c>
      <c r="P95" s="29" t="s">
        <v>203</v>
      </c>
      <c r="Q95" s="29" t="s">
        <v>204</v>
      </c>
      <c r="R95" s="137"/>
      <c r="S95" s="137"/>
      <c r="T95" s="137"/>
      <c r="U95" s="293"/>
      <c r="V95" s="140"/>
    </row>
    <row r="96" spans="1:22" s="27" customFormat="1" ht="37.5" customHeight="1">
      <c r="A96" s="158"/>
      <c r="B96" s="161"/>
      <c r="C96" s="164"/>
      <c r="D96" s="164"/>
      <c r="E96" s="179"/>
      <c r="F96" s="179"/>
      <c r="G96" s="164"/>
      <c r="H96" s="164"/>
      <c r="I96" s="164"/>
      <c r="J96" s="179"/>
      <c r="K96" s="219"/>
      <c r="L96" s="222"/>
      <c r="M96" s="137"/>
      <c r="N96" s="137"/>
      <c r="O96" s="121" t="s">
        <v>205</v>
      </c>
      <c r="P96" s="29" t="s">
        <v>180</v>
      </c>
      <c r="Q96" s="29" t="s">
        <v>233</v>
      </c>
      <c r="R96" s="137"/>
      <c r="S96" s="137"/>
      <c r="T96" s="137"/>
      <c r="U96" s="293"/>
      <c r="V96" s="140"/>
    </row>
    <row r="97" spans="1:22" s="27" customFormat="1" ht="37.5" customHeight="1">
      <c r="A97" s="158"/>
      <c r="B97" s="161"/>
      <c r="C97" s="164"/>
      <c r="D97" s="164"/>
      <c r="E97" s="179"/>
      <c r="F97" s="179"/>
      <c r="G97" s="164"/>
      <c r="H97" s="164"/>
      <c r="I97" s="164"/>
      <c r="J97" s="179"/>
      <c r="K97" s="219"/>
      <c r="L97" s="222"/>
      <c r="M97" s="137"/>
      <c r="N97" s="137"/>
      <c r="O97" s="121" t="s">
        <v>206</v>
      </c>
      <c r="P97" s="29" t="s">
        <v>290</v>
      </c>
      <c r="Q97" s="29" t="s">
        <v>234</v>
      </c>
      <c r="R97" s="137"/>
      <c r="S97" s="137"/>
      <c r="T97" s="137"/>
      <c r="U97" s="293"/>
      <c r="V97" s="140"/>
    </row>
    <row r="98" spans="1:22" s="27" customFormat="1" ht="37.5" customHeight="1">
      <c r="A98" s="158"/>
      <c r="B98" s="161"/>
      <c r="C98" s="164"/>
      <c r="D98" s="164"/>
      <c r="E98" s="179"/>
      <c r="F98" s="179"/>
      <c r="G98" s="164"/>
      <c r="H98" s="164"/>
      <c r="I98" s="164"/>
      <c r="J98" s="179"/>
      <c r="K98" s="219"/>
      <c r="L98" s="222"/>
      <c r="M98" s="137"/>
      <c r="N98" s="137"/>
      <c r="O98" s="121" t="s">
        <v>217</v>
      </c>
      <c r="P98" s="29" t="s">
        <v>291</v>
      </c>
      <c r="Q98" s="29" t="s">
        <v>235</v>
      </c>
      <c r="R98" s="137"/>
      <c r="S98" s="137"/>
      <c r="T98" s="137"/>
      <c r="U98" s="293"/>
      <c r="V98" s="140"/>
    </row>
    <row r="99" spans="1:22" s="27" customFormat="1" ht="37.5" customHeight="1">
      <c r="A99" s="158"/>
      <c r="B99" s="161"/>
      <c r="C99" s="164"/>
      <c r="D99" s="164"/>
      <c r="E99" s="179"/>
      <c r="F99" s="179"/>
      <c r="G99" s="164"/>
      <c r="H99" s="164"/>
      <c r="I99" s="164"/>
      <c r="J99" s="179"/>
      <c r="K99" s="219"/>
      <c r="L99" s="222"/>
      <c r="M99" s="137"/>
      <c r="N99" s="137"/>
      <c r="O99" s="121" t="s">
        <v>231</v>
      </c>
      <c r="P99" s="29" t="s">
        <v>292</v>
      </c>
      <c r="Q99" s="29" t="s">
        <v>237</v>
      </c>
      <c r="R99" s="137"/>
      <c r="S99" s="137"/>
      <c r="T99" s="137"/>
      <c r="U99" s="293"/>
      <c r="V99" s="140"/>
    </row>
    <row r="100" spans="1:22" s="27" customFormat="1" ht="57" customHeight="1">
      <c r="A100" s="158"/>
      <c r="B100" s="161"/>
      <c r="C100" s="164"/>
      <c r="D100" s="164"/>
      <c r="E100" s="179"/>
      <c r="F100" s="179"/>
      <c r="G100" s="164"/>
      <c r="H100" s="164"/>
      <c r="I100" s="164"/>
      <c r="J100" s="179"/>
      <c r="K100" s="219"/>
      <c r="L100" s="222"/>
      <c r="M100" s="137"/>
      <c r="N100" s="137"/>
      <c r="O100" s="121" t="s">
        <v>232</v>
      </c>
      <c r="P100" s="29" t="s">
        <v>293</v>
      </c>
      <c r="Q100" s="29" t="s">
        <v>236</v>
      </c>
      <c r="R100" s="137"/>
      <c r="S100" s="137"/>
      <c r="T100" s="137"/>
      <c r="U100" s="293"/>
      <c r="V100" s="140"/>
    </row>
    <row r="101" spans="1:22" s="27" customFormat="1" ht="48.75" customHeight="1">
      <c r="A101" s="171"/>
      <c r="B101" s="170"/>
      <c r="C101" s="169"/>
      <c r="D101" s="169"/>
      <c r="E101" s="180"/>
      <c r="F101" s="180"/>
      <c r="G101" s="169"/>
      <c r="H101" s="169"/>
      <c r="I101" s="169"/>
      <c r="J101" s="180"/>
      <c r="K101" s="220"/>
      <c r="L101" s="223"/>
      <c r="M101" s="175"/>
      <c r="N101" s="175"/>
      <c r="O101" s="121" t="s">
        <v>384</v>
      </c>
      <c r="P101" s="29" t="s">
        <v>385</v>
      </c>
      <c r="Q101" s="29" t="s">
        <v>386</v>
      </c>
      <c r="R101" s="175"/>
      <c r="S101" s="175"/>
      <c r="T101" s="175"/>
      <c r="U101" s="292"/>
      <c r="V101" s="192"/>
    </row>
    <row r="102" spans="1:22" s="1" customFormat="1" ht="48" customHeight="1">
      <c r="A102" s="210" t="s">
        <v>36</v>
      </c>
      <c r="B102" s="204" t="s">
        <v>37</v>
      </c>
      <c r="C102" s="215" t="s">
        <v>44</v>
      </c>
      <c r="D102" s="199" t="s">
        <v>155</v>
      </c>
      <c r="E102" s="199" t="s">
        <v>53</v>
      </c>
      <c r="F102" s="214">
        <v>1</v>
      </c>
      <c r="G102" s="206" t="s">
        <v>89</v>
      </c>
      <c r="H102" s="206" t="s">
        <v>100</v>
      </c>
      <c r="I102" s="206" t="s">
        <v>101</v>
      </c>
      <c r="J102" s="214">
        <v>1</v>
      </c>
      <c r="K102" s="207">
        <v>1</v>
      </c>
      <c r="L102" s="270">
        <v>2020630010014</v>
      </c>
      <c r="M102" s="176" t="s">
        <v>125</v>
      </c>
      <c r="N102" s="176" t="s">
        <v>141</v>
      </c>
      <c r="O102" s="39" t="s">
        <v>212</v>
      </c>
      <c r="P102" s="97" t="s">
        <v>116</v>
      </c>
      <c r="Q102" s="29" t="s">
        <v>238</v>
      </c>
      <c r="R102" s="177" t="s">
        <v>342</v>
      </c>
      <c r="S102" s="176" t="s">
        <v>382</v>
      </c>
      <c r="T102" s="176" t="s">
        <v>322</v>
      </c>
      <c r="U102" s="289">
        <v>145000000</v>
      </c>
      <c r="V102" s="209" t="s">
        <v>127</v>
      </c>
    </row>
    <row r="103" spans="1:22" s="1" customFormat="1" ht="47.25" customHeight="1">
      <c r="A103" s="211"/>
      <c r="B103" s="204"/>
      <c r="C103" s="215"/>
      <c r="D103" s="199"/>
      <c r="E103" s="199"/>
      <c r="F103" s="214"/>
      <c r="G103" s="206"/>
      <c r="H103" s="206"/>
      <c r="I103" s="206"/>
      <c r="J103" s="214"/>
      <c r="K103" s="207"/>
      <c r="L103" s="270"/>
      <c r="M103" s="176"/>
      <c r="N103" s="176"/>
      <c r="O103" s="39" t="s">
        <v>208</v>
      </c>
      <c r="P103" s="97" t="s">
        <v>178</v>
      </c>
      <c r="Q103" s="29" t="s">
        <v>178</v>
      </c>
      <c r="R103" s="177"/>
      <c r="S103" s="176"/>
      <c r="T103" s="176"/>
      <c r="U103" s="289"/>
      <c r="V103" s="209"/>
    </row>
    <row r="104" spans="1:22" s="1" customFormat="1" ht="47.25" customHeight="1">
      <c r="A104" s="211"/>
      <c r="B104" s="204"/>
      <c r="C104" s="215"/>
      <c r="D104" s="199"/>
      <c r="E104" s="199"/>
      <c r="F104" s="214"/>
      <c r="G104" s="206"/>
      <c r="H104" s="206"/>
      <c r="I104" s="206"/>
      <c r="J104" s="214"/>
      <c r="K104" s="207"/>
      <c r="L104" s="270"/>
      <c r="M104" s="176"/>
      <c r="N104" s="176"/>
      <c r="O104" s="39" t="s">
        <v>247</v>
      </c>
      <c r="P104" s="97" t="s">
        <v>253</v>
      </c>
      <c r="Q104" s="29" t="s">
        <v>248</v>
      </c>
      <c r="R104" s="177"/>
      <c r="S104" s="176"/>
      <c r="T104" s="176"/>
      <c r="U104" s="289"/>
      <c r="V104" s="209"/>
    </row>
    <row r="105" spans="1:22" s="1" customFormat="1" ht="47.25" customHeight="1">
      <c r="A105" s="211"/>
      <c r="B105" s="204"/>
      <c r="C105" s="215"/>
      <c r="D105" s="199"/>
      <c r="E105" s="199"/>
      <c r="F105" s="214"/>
      <c r="G105" s="206"/>
      <c r="H105" s="206"/>
      <c r="I105" s="206"/>
      <c r="J105" s="214"/>
      <c r="K105" s="207"/>
      <c r="L105" s="270"/>
      <c r="M105" s="176"/>
      <c r="N105" s="176"/>
      <c r="O105" s="39" t="s">
        <v>209</v>
      </c>
      <c r="P105" s="97" t="s">
        <v>254</v>
      </c>
      <c r="Q105" s="29" t="s">
        <v>239</v>
      </c>
      <c r="R105" s="177"/>
      <c r="S105" s="176"/>
      <c r="T105" s="176"/>
      <c r="U105" s="289"/>
      <c r="V105" s="209"/>
    </row>
    <row r="106" spans="1:22" s="1" customFormat="1" ht="47.25" customHeight="1">
      <c r="A106" s="211"/>
      <c r="B106" s="204"/>
      <c r="C106" s="215"/>
      <c r="D106" s="199"/>
      <c r="E106" s="199"/>
      <c r="F106" s="214"/>
      <c r="G106" s="206"/>
      <c r="H106" s="206"/>
      <c r="I106" s="206"/>
      <c r="J106" s="214"/>
      <c r="K106" s="207"/>
      <c r="L106" s="270"/>
      <c r="M106" s="176"/>
      <c r="N106" s="176"/>
      <c r="O106" s="39" t="s">
        <v>210</v>
      </c>
      <c r="P106" s="97" t="s">
        <v>294</v>
      </c>
      <c r="Q106" s="29" t="s">
        <v>240</v>
      </c>
      <c r="R106" s="177"/>
      <c r="S106" s="176"/>
      <c r="T106" s="176"/>
      <c r="U106" s="289"/>
      <c r="V106" s="209"/>
    </row>
    <row r="107" spans="1:22" s="1" customFormat="1" ht="47.25" customHeight="1">
      <c r="A107" s="211"/>
      <c r="B107" s="204"/>
      <c r="C107" s="215"/>
      <c r="D107" s="199"/>
      <c r="E107" s="199"/>
      <c r="F107" s="214"/>
      <c r="G107" s="206"/>
      <c r="H107" s="206"/>
      <c r="I107" s="206"/>
      <c r="J107" s="214"/>
      <c r="K107" s="207"/>
      <c r="L107" s="270"/>
      <c r="M107" s="176"/>
      <c r="N107" s="176"/>
      <c r="O107" s="39" t="s">
        <v>211</v>
      </c>
      <c r="P107" s="97" t="s">
        <v>295</v>
      </c>
      <c r="Q107" s="29" t="s">
        <v>463</v>
      </c>
      <c r="R107" s="177"/>
      <c r="S107" s="176"/>
      <c r="T107" s="176"/>
      <c r="U107" s="289"/>
      <c r="V107" s="209"/>
    </row>
    <row r="108" spans="1:22" s="27" customFormat="1" ht="87" customHeight="1">
      <c r="A108" s="41" t="s">
        <v>36</v>
      </c>
      <c r="B108" s="42" t="s">
        <v>37</v>
      </c>
      <c r="C108" s="20" t="s">
        <v>45</v>
      </c>
      <c r="D108" s="25" t="s">
        <v>153</v>
      </c>
      <c r="E108" s="22">
        <v>0.8</v>
      </c>
      <c r="F108" s="22">
        <v>0.2</v>
      </c>
      <c r="G108" s="37" t="s">
        <v>75</v>
      </c>
      <c r="H108" s="37" t="s">
        <v>76</v>
      </c>
      <c r="I108" s="37" t="s">
        <v>148</v>
      </c>
      <c r="J108" s="20">
        <v>3</v>
      </c>
      <c r="K108" s="26">
        <v>17</v>
      </c>
      <c r="L108" s="270"/>
      <c r="M108" s="176"/>
      <c r="N108" s="176"/>
      <c r="O108" s="39" t="s">
        <v>462</v>
      </c>
      <c r="P108" s="94" t="s">
        <v>260</v>
      </c>
      <c r="Q108" s="81" t="s">
        <v>464</v>
      </c>
      <c r="R108" s="128" t="s">
        <v>76</v>
      </c>
      <c r="S108" s="279" t="s">
        <v>389</v>
      </c>
      <c r="T108" s="176"/>
      <c r="U108" s="294">
        <v>5372500</v>
      </c>
      <c r="V108" s="209"/>
    </row>
    <row r="109" spans="1:22" s="1" customFormat="1" ht="78" customHeight="1">
      <c r="A109" s="210" t="s">
        <v>36</v>
      </c>
      <c r="B109" s="213" t="s">
        <v>37</v>
      </c>
      <c r="C109" s="199" t="s">
        <v>45</v>
      </c>
      <c r="D109" s="199" t="s">
        <v>153</v>
      </c>
      <c r="E109" s="199" t="s">
        <v>53</v>
      </c>
      <c r="F109" s="214">
        <v>1</v>
      </c>
      <c r="G109" s="199" t="s">
        <v>89</v>
      </c>
      <c r="H109" s="199" t="s">
        <v>149</v>
      </c>
      <c r="I109" s="199" t="s">
        <v>150</v>
      </c>
      <c r="J109" s="214" t="s">
        <v>41</v>
      </c>
      <c r="K109" s="207">
        <v>0.6</v>
      </c>
      <c r="L109" s="271" t="s">
        <v>326</v>
      </c>
      <c r="M109" s="176" t="s">
        <v>120</v>
      </c>
      <c r="N109" s="208" t="s">
        <v>151</v>
      </c>
      <c r="O109" s="39" t="s">
        <v>465</v>
      </c>
      <c r="P109" s="97" t="s">
        <v>249</v>
      </c>
      <c r="Q109" s="29" t="s">
        <v>468</v>
      </c>
      <c r="R109" s="177" t="s">
        <v>343</v>
      </c>
      <c r="S109" s="176" t="s">
        <v>389</v>
      </c>
      <c r="T109" s="176" t="s">
        <v>322</v>
      </c>
      <c r="U109" s="289">
        <v>72000000</v>
      </c>
      <c r="V109" s="209" t="s">
        <v>127</v>
      </c>
    </row>
    <row r="110" spans="1:22" s="1" customFormat="1" ht="81" customHeight="1">
      <c r="A110" s="211"/>
      <c r="B110" s="213"/>
      <c r="C110" s="199"/>
      <c r="D110" s="199"/>
      <c r="E110" s="199"/>
      <c r="F110" s="214"/>
      <c r="G110" s="199"/>
      <c r="H110" s="199"/>
      <c r="I110" s="199"/>
      <c r="J110" s="214"/>
      <c r="K110" s="207"/>
      <c r="L110" s="271"/>
      <c r="M110" s="176"/>
      <c r="N110" s="208"/>
      <c r="O110" s="39" t="s">
        <v>466</v>
      </c>
      <c r="P110" s="97" t="s">
        <v>296</v>
      </c>
      <c r="Q110" s="29" t="s">
        <v>469</v>
      </c>
      <c r="R110" s="177"/>
      <c r="S110" s="176"/>
      <c r="T110" s="176"/>
      <c r="U110" s="289"/>
      <c r="V110" s="209"/>
    </row>
    <row r="111" spans="1:22" s="1" customFormat="1" ht="81" customHeight="1">
      <c r="A111" s="211"/>
      <c r="B111" s="213"/>
      <c r="C111" s="199"/>
      <c r="D111" s="199"/>
      <c r="E111" s="199"/>
      <c r="F111" s="214"/>
      <c r="G111" s="199"/>
      <c r="H111" s="199"/>
      <c r="I111" s="199"/>
      <c r="J111" s="214"/>
      <c r="K111" s="207"/>
      <c r="L111" s="271"/>
      <c r="M111" s="176"/>
      <c r="N111" s="208"/>
      <c r="O111" s="39" t="s">
        <v>422</v>
      </c>
      <c r="P111" s="97" t="s">
        <v>423</v>
      </c>
      <c r="Q111" s="29" t="s">
        <v>470</v>
      </c>
      <c r="R111" s="177"/>
      <c r="S111" s="176"/>
      <c r="T111" s="176"/>
      <c r="U111" s="289"/>
      <c r="V111" s="209"/>
    </row>
    <row r="112" spans="1:22" s="1" customFormat="1" ht="64.5" customHeight="1">
      <c r="A112" s="212"/>
      <c r="B112" s="213"/>
      <c r="C112" s="199"/>
      <c r="D112" s="199"/>
      <c r="E112" s="199"/>
      <c r="F112" s="214"/>
      <c r="G112" s="199"/>
      <c r="H112" s="199"/>
      <c r="I112" s="199"/>
      <c r="J112" s="214"/>
      <c r="K112" s="207"/>
      <c r="L112" s="271"/>
      <c r="M112" s="176"/>
      <c r="N112" s="208"/>
      <c r="O112" s="267" t="s">
        <v>467</v>
      </c>
      <c r="P112" s="97" t="s">
        <v>273</v>
      </c>
      <c r="Q112" s="283" t="s">
        <v>489</v>
      </c>
      <c r="R112" s="177"/>
      <c r="S112" s="176"/>
      <c r="T112" s="176"/>
      <c r="U112" s="289"/>
      <c r="V112" s="209"/>
    </row>
    <row r="113" spans="1:22" s="1" customFormat="1" ht="64.5" customHeight="1">
      <c r="A113" s="157" t="s">
        <v>36</v>
      </c>
      <c r="B113" s="160" t="s">
        <v>108</v>
      </c>
      <c r="C113" s="163" t="s">
        <v>38</v>
      </c>
      <c r="D113" s="166" t="s">
        <v>156</v>
      </c>
      <c r="E113" s="148">
        <v>1</v>
      </c>
      <c r="F113" s="148">
        <v>1</v>
      </c>
      <c r="G113" s="163" t="s">
        <v>39</v>
      </c>
      <c r="H113" s="163" t="s">
        <v>109</v>
      </c>
      <c r="I113" s="163" t="s">
        <v>110</v>
      </c>
      <c r="J113" s="148">
        <v>1</v>
      </c>
      <c r="K113" s="151">
        <v>1</v>
      </c>
      <c r="L113" s="154">
        <v>2020630010029</v>
      </c>
      <c r="M113" s="136" t="s">
        <v>162</v>
      </c>
      <c r="N113" s="136" t="s">
        <v>163</v>
      </c>
      <c r="O113" s="267" t="s">
        <v>483</v>
      </c>
      <c r="P113" s="97" t="s">
        <v>132</v>
      </c>
      <c r="Q113" s="29" t="s">
        <v>220</v>
      </c>
      <c r="R113" s="190" t="s">
        <v>344</v>
      </c>
      <c r="S113" s="190" t="s">
        <v>383</v>
      </c>
      <c r="T113" s="136" t="s">
        <v>327</v>
      </c>
      <c r="U113" s="291">
        <v>545567000</v>
      </c>
      <c r="V113" s="139" t="s">
        <v>486</v>
      </c>
    </row>
    <row r="114" spans="1:22" s="1" customFormat="1" ht="64.5" customHeight="1">
      <c r="A114" s="158"/>
      <c r="B114" s="161"/>
      <c r="C114" s="164"/>
      <c r="D114" s="167"/>
      <c r="E114" s="149"/>
      <c r="F114" s="149"/>
      <c r="G114" s="164"/>
      <c r="H114" s="164"/>
      <c r="I114" s="164"/>
      <c r="J114" s="149"/>
      <c r="K114" s="152"/>
      <c r="L114" s="155"/>
      <c r="M114" s="137"/>
      <c r="N114" s="137"/>
      <c r="O114" s="121" t="s">
        <v>484</v>
      </c>
      <c r="P114" s="97" t="s">
        <v>411</v>
      </c>
      <c r="Q114" s="29" t="s">
        <v>221</v>
      </c>
      <c r="R114" s="284"/>
      <c r="S114" s="284"/>
      <c r="T114" s="137"/>
      <c r="U114" s="293"/>
      <c r="V114" s="140"/>
    </row>
    <row r="115" spans="1:22" s="28" customFormat="1" ht="78" customHeight="1" thickBot="1">
      <c r="A115" s="159"/>
      <c r="B115" s="162"/>
      <c r="C115" s="165"/>
      <c r="D115" s="168"/>
      <c r="E115" s="150"/>
      <c r="F115" s="150"/>
      <c r="G115" s="165"/>
      <c r="H115" s="165"/>
      <c r="I115" s="165"/>
      <c r="J115" s="150"/>
      <c r="K115" s="153"/>
      <c r="L115" s="156"/>
      <c r="M115" s="138"/>
      <c r="N115" s="138"/>
      <c r="O115" s="273" t="s">
        <v>485</v>
      </c>
      <c r="P115" s="274" t="s">
        <v>423</v>
      </c>
      <c r="Q115" s="285" t="s">
        <v>487</v>
      </c>
      <c r="R115" s="286"/>
      <c r="S115" s="286"/>
      <c r="T115" s="138"/>
      <c r="U115" s="295"/>
      <c r="V115" s="141"/>
    </row>
    <row r="116" spans="1:22" ht="15" customHeight="1">
      <c r="A116" s="142" t="s">
        <v>13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4"/>
      <c r="U116" s="296">
        <f>SUM(U11:U113)</f>
        <v>141770115000</v>
      </c>
      <c r="V116" s="19"/>
    </row>
    <row r="117" spans="1:22" ht="13.5" thickBot="1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7"/>
      <c r="U117" s="297"/>
      <c r="V117" s="13"/>
    </row>
    <row r="118" spans="1:22" ht="12.75">
      <c r="A118" s="35"/>
      <c r="B118" s="34"/>
      <c r="C118" s="7"/>
      <c r="D118" s="5"/>
      <c r="E118" s="7"/>
      <c r="F118" s="5"/>
      <c r="G118" s="34"/>
      <c r="H118" s="34"/>
      <c r="I118" s="34"/>
      <c r="J118" s="7"/>
      <c r="K118" s="5"/>
      <c r="L118" s="7"/>
      <c r="M118" s="5"/>
      <c r="N118" s="3"/>
      <c r="O118" s="3"/>
      <c r="P118" s="3"/>
      <c r="Q118" s="3"/>
      <c r="R118" s="3"/>
      <c r="S118" s="3"/>
      <c r="T118" s="3"/>
      <c r="U118" s="14"/>
      <c r="V118" s="9"/>
    </row>
    <row r="119" spans="1:22" ht="42.75" customHeight="1">
      <c r="A119" s="35"/>
      <c r="B119" s="34"/>
      <c r="C119" s="8"/>
      <c r="D119" s="5"/>
      <c r="E119" s="7"/>
      <c r="F119" s="5"/>
      <c r="G119" s="33"/>
      <c r="H119" s="33"/>
      <c r="I119" s="33"/>
      <c r="J119" s="129" t="s">
        <v>11</v>
      </c>
      <c r="K119" s="129"/>
      <c r="L119" s="129"/>
      <c r="M119" s="38"/>
      <c r="N119" s="38"/>
      <c r="O119" s="129" t="s">
        <v>9</v>
      </c>
      <c r="P119" s="129"/>
      <c r="Q119" s="129"/>
      <c r="R119" s="38"/>
      <c r="S119" s="130"/>
      <c r="T119" s="130"/>
      <c r="U119" s="130"/>
      <c r="V119" s="131"/>
    </row>
    <row r="120" spans="1:22" ht="14.25">
      <c r="A120" s="35"/>
      <c r="B120" s="34"/>
      <c r="C120" s="8"/>
      <c r="D120" s="5"/>
      <c r="E120" s="7"/>
      <c r="F120" s="5"/>
      <c r="G120" s="33"/>
      <c r="H120" s="33"/>
      <c r="I120" s="33"/>
      <c r="J120" s="7"/>
      <c r="K120" s="5"/>
      <c r="L120" s="7"/>
      <c r="M120" s="5"/>
      <c r="N120" s="5"/>
      <c r="O120" s="8"/>
      <c r="P120" s="7"/>
      <c r="Q120" s="3"/>
      <c r="R120" s="3"/>
      <c r="S120" s="3"/>
      <c r="T120" s="3"/>
      <c r="U120" s="14"/>
      <c r="V120" s="9"/>
    </row>
    <row r="121" spans="1:22" ht="14.25">
      <c r="A121" s="35"/>
      <c r="B121" s="34"/>
      <c r="C121" s="8"/>
      <c r="D121" s="5"/>
      <c r="E121" s="7"/>
      <c r="F121" s="5"/>
      <c r="G121" s="33"/>
      <c r="H121" s="33"/>
      <c r="I121" s="33"/>
      <c r="J121" s="7"/>
      <c r="K121" s="5"/>
      <c r="L121" s="7"/>
      <c r="M121" s="5"/>
      <c r="N121" s="5"/>
      <c r="O121" s="8"/>
      <c r="P121" s="7"/>
      <c r="Q121" s="7"/>
      <c r="R121" s="5"/>
      <c r="S121" s="77"/>
      <c r="T121" s="7"/>
      <c r="U121" s="14"/>
      <c r="V121" s="10"/>
    </row>
    <row r="122" spans="1:22" ht="12.75">
      <c r="A122" s="35"/>
      <c r="B122" s="34"/>
      <c r="C122" s="7"/>
      <c r="D122" s="5"/>
      <c r="E122" s="7"/>
      <c r="F122" s="5"/>
      <c r="G122" s="33"/>
      <c r="H122" s="33"/>
      <c r="I122" s="33"/>
      <c r="J122" s="7"/>
      <c r="K122" s="5"/>
      <c r="L122" s="7"/>
      <c r="M122" s="5"/>
      <c r="N122" s="5"/>
      <c r="O122" s="7"/>
      <c r="P122" s="7"/>
      <c r="Q122" s="7"/>
      <c r="R122" s="5"/>
      <c r="S122" s="77"/>
      <c r="T122" s="7"/>
      <c r="U122" s="14"/>
      <c r="V122" s="10"/>
    </row>
    <row r="123" spans="1:22" ht="14.25" customHeight="1" thickBot="1">
      <c r="A123" s="35"/>
      <c r="B123" s="34"/>
      <c r="C123" s="8"/>
      <c r="D123" s="5"/>
      <c r="E123" s="7"/>
      <c r="F123" s="5"/>
      <c r="G123" s="33"/>
      <c r="H123" s="33"/>
      <c r="I123" s="33"/>
      <c r="J123" s="18"/>
      <c r="K123" s="18"/>
      <c r="L123" s="12"/>
      <c r="M123" s="32"/>
      <c r="N123" s="5"/>
      <c r="O123" s="18"/>
      <c r="P123" s="18"/>
      <c r="Q123" s="7"/>
      <c r="R123" s="5"/>
      <c r="S123" s="77"/>
      <c r="T123" s="7"/>
      <c r="U123" s="14"/>
      <c r="V123" s="10"/>
    </row>
    <row r="124" spans="1:22" ht="25.5" customHeight="1">
      <c r="A124" s="35"/>
      <c r="B124" s="34"/>
      <c r="C124" s="11"/>
      <c r="D124" s="5"/>
      <c r="E124" s="7"/>
      <c r="F124" s="5"/>
      <c r="G124" s="33"/>
      <c r="H124" s="33"/>
      <c r="I124" s="33"/>
      <c r="J124" s="132" t="s">
        <v>176</v>
      </c>
      <c r="K124" s="132"/>
      <c r="L124" s="132"/>
      <c r="M124" s="132"/>
      <c r="N124" s="17"/>
      <c r="O124" s="132" t="s">
        <v>328</v>
      </c>
      <c r="P124" s="132"/>
      <c r="Q124" s="132"/>
      <c r="R124" s="79"/>
      <c r="S124" s="77"/>
      <c r="T124" s="7"/>
      <c r="U124" s="14"/>
      <c r="V124" s="10"/>
    </row>
    <row r="125" spans="1:22" ht="15">
      <c r="A125" s="35"/>
      <c r="B125" s="34"/>
      <c r="C125" s="11"/>
      <c r="D125" s="5"/>
      <c r="E125" s="7"/>
      <c r="F125" s="5"/>
      <c r="G125" s="33"/>
      <c r="H125" s="33"/>
      <c r="I125" s="33"/>
      <c r="J125" s="7" t="s">
        <v>12</v>
      </c>
      <c r="K125" s="5"/>
      <c r="L125" s="16"/>
      <c r="M125" s="17"/>
      <c r="N125" s="17"/>
      <c r="O125" s="7" t="s">
        <v>329</v>
      </c>
      <c r="P125" s="5"/>
      <c r="Q125" s="7"/>
      <c r="R125" s="5"/>
      <c r="S125" s="77"/>
      <c r="T125" s="7"/>
      <c r="U125" s="14"/>
      <c r="V125" s="10"/>
    </row>
    <row r="126" spans="1:22" ht="14.25">
      <c r="A126" s="35"/>
      <c r="B126" s="34"/>
      <c r="C126" s="7"/>
      <c r="D126" s="5"/>
      <c r="E126" s="7"/>
      <c r="F126" s="5"/>
      <c r="G126" s="34"/>
      <c r="H126" s="34"/>
      <c r="I126" s="34"/>
      <c r="J126" s="7"/>
      <c r="K126" s="5"/>
      <c r="L126" s="8"/>
      <c r="M126" s="5"/>
      <c r="N126" s="5"/>
      <c r="O126" s="7"/>
      <c r="P126" s="7"/>
      <c r="Q126" s="7"/>
      <c r="R126" s="5"/>
      <c r="S126" s="77"/>
      <c r="T126" s="7"/>
      <c r="U126" s="14"/>
      <c r="V126" s="10"/>
    </row>
    <row r="127" spans="1:22" ht="14.25">
      <c r="A127" s="35"/>
      <c r="B127" s="34"/>
      <c r="C127" s="7"/>
      <c r="D127" s="5"/>
      <c r="E127" s="7"/>
      <c r="F127" s="5"/>
      <c r="G127" s="34"/>
      <c r="H127" s="34"/>
      <c r="I127" s="34"/>
      <c r="J127" s="7"/>
      <c r="K127" s="5"/>
      <c r="L127" s="8"/>
      <c r="M127" s="5"/>
      <c r="N127" s="5"/>
      <c r="O127" s="7"/>
      <c r="P127" s="7"/>
      <c r="Q127" s="7"/>
      <c r="R127" s="5"/>
      <c r="S127" s="77"/>
      <c r="T127" s="7"/>
      <c r="U127" s="14"/>
      <c r="V127" s="10"/>
    </row>
    <row r="128" spans="1:22" ht="31.5" customHeight="1" thickBot="1">
      <c r="A128" s="133" t="s">
        <v>14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5"/>
    </row>
  </sheetData>
  <sheetProtection/>
  <mergeCells count="420">
    <mergeCell ref="U61:U63"/>
    <mergeCell ref="E83:E85"/>
    <mergeCell ref="G83:G85"/>
    <mergeCell ref="A24:A29"/>
    <mergeCell ref="B24:B29"/>
    <mergeCell ref="C24:C29"/>
    <mergeCell ref="D24:D29"/>
    <mergeCell ref="G37:G39"/>
    <mergeCell ref="G74:G75"/>
    <mergeCell ref="A64:A65"/>
    <mergeCell ref="R40:R52"/>
    <mergeCell ref="R24:R29"/>
    <mergeCell ref="U24:U29"/>
    <mergeCell ref="U40:U52"/>
    <mergeCell ref="D64:D65"/>
    <mergeCell ref="S64:S65"/>
    <mergeCell ref="H64:H65"/>
    <mergeCell ref="G64:G65"/>
    <mergeCell ref="N32:N39"/>
    <mergeCell ref="B61:B63"/>
    <mergeCell ref="M32:M39"/>
    <mergeCell ref="A74:A75"/>
    <mergeCell ref="B109:B112"/>
    <mergeCell ref="C109:C112"/>
    <mergeCell ref="D109:D112"/>
    <mergeCell ref="E109:E112"/>
    <mergeCell ref="E74:E75"/>
    <mergeCell ref="J74:J75"/>
    <mergeCell ref="B64:B65"/>
    <mergeCell ref="R79:R81"/>
    <mergeCell ref="R109:R112"/>
    <mergeCell ref="R89:R91"/>
    <mergeCell ref="S93:S101"/>
    <mergeCell ref="S68:S71"/>
    <mergeCell ref="S77:S78"/>
    <mergeCell ref="R93:R101"/>
    <mergeCell ref="S109:S112"/>
    <mergeCell ref="L6:V6"/>
    <mergeCell ref="A6:K6"/>
    <mergeCell ref="L8:N8"/>
    <mergeCell ref="C9:C10"/>
    <mergeCell ref="D9:F9"/>
    <mergeCell ref="A7:G7"/>
    <mergeCell ref="I9:K9"/>
    <mergeCell ref="A8:K8"/>
    <mergeCell ref="S8:U8"/>
    <mergeCell ref="O8:Q8"/>
    <mergeCell ref="H9:H10"/>
    <mergeCell ref="L89:L92"/>
    <mergeCell ref="L83:L88"/>
    <mergeCell ref="N24:N31"/>
    <mergeCell ref="L61:L66"/>
    <mergeCell ref="K68:K71"/>
    <mergeCell ref="M40:M54"/>
    <mergeCell ref="L67:L73"/>
    <mergeCell ref="H59:H60"/>
    <mergeCell ref="I37:I39"/>
    <mergeCell ref="A9:A10"/>
    <mergeCell ref="G9:G10"/>
    <mergeCell ref="L24:L31"/>
    <mergeCell ref="K24:K29"/>
    <mergeCell ref="J93:J101"/>
    <mergeCell ref="K79:K81"/>
    <mergeCell ref="E24:E29"/>
    <mergeCell ref="J68:J71"/>
    <mergeCell ref="L40:L54"/>
    <mergeCell ref="I40:I52"/>
    <mergeCell ref="V56:V60"/>
    <mergeCell ref="U64:U65"/>
    <mergeCell ref="A109:A112"/>
    <mergeCell ref="A1:B4"/>
    <mergeCell ref="C1:U1"/>
    <mergeCell ref="C3:U3"/>
    <mergeCell ref="C4:U4"/>
    <mergeCell ref="B9:B10"/>
    <mergeCell ref="J86:J87"/>
    <mergeCell ref="G40:G52"/>
    <mergeCell ref="N89:N92"/>
    <mergeCell ref="U102:U107"/>
    <mergeCell ref="S89:S91"/>
    <mergeCell ref="C64:C65"/>
    <mergeCell ref="N67:N73"/>
    <mergeCell ref="I102:I107"/>
    <mergeCell ref="R68:R71"/>
    <mergeCell ref="S102:S107"/>
    <mergeCell ref="U93:U101"/>
    <mergeCell ref="S79:S81"/>
    <mergeCell ref="L74:L76"/>
    <mergeCell ref="M67:M73"/>
    <mergeCell ref="N56:N60"/>
    <mergeCell ref="N20:N23"/>
    <mergeCell ref="I24:I29"/>
    <mergeCell ref="M61:M66"/>
    <mergeCell ref="N61:N66"/>
    <mergeCell ref="M24:M31"/>
    <mergeCell ref="K74:K75"/>
    <mergeCell ref="I74:I75"/>
    <mergeCell ref="A13:A14"/>
    <mergeCell ref="B13:B14"/>
    <mergeCell ref="C13:C14"/>
    <mergeCell ref="D13:D14"/>
    <mergeCell ref="E13:E14"/>
    <mergeCell ref="E56:E58"/>
    <mergeCell ref="D56:D58"/>
    <mergeCell ref="C56:C58"/>
    <mergeCell ref="A40:A52"/>
    <mergeCell ref="B40:B52"/>
    <mergeCell ref="F13:F14"/>
    <mergeCell ref="L13:L14"/>
    <mergeCell ref="C18:C19"/>
    <mergeCell ref="G18:G19"/>
    <mergeCell ref="E18:E19"/>
    <mergeCell ref="F18:F19"/>
    <mergeCell ref="H18:H19"/>
    <mergeCell ref="G13:G14"/>
    <mergeCell ref="H13:H14"/>
    <mergeCell ref="V13:V14"/>
    <mergeCell ref="U13:U14"/>
    <mergeCell ref="R13:R14"/>
    <mergeCell ref="I13:I14"/>
    <mergeCell ref="J13:J14"/>
    <mergeCell ref="K13:K14"/>
    <mergeCell ref="S13:S14"/>
    <mergeCell ref="T13:T14"/>
    <mergeCell ref="N13:N14"/>
    <mergeCell ref="M13:M14"/>
    <mergeCell ref="R18:R19"/>
    <mergeCell ref="I18:I19"/>
    <mergeCell ref="V93:V101"/>
    <mergeCell ref="N93:N101"/>
    <mergeCell ref="M93:M101"/>
    <mergeCell ref="L93:L101"/>
    <mergeCell ref="I93:I101"/>
    <mergeCell ref="T20:T23"/>
    <mergeCell ref="S24:S29"/>
    <mergeCell ref="V18:V19"/>
    <mergeCell ref="M20:M23"/>
    <mergeCell ref="J37:J39"/>
    <mergeCell ref="F59:F60"/>
    <mergeCell ref="J40:J52"/>
    <mergeCell ref="I59:I60"/>
    <mergeCell ref="K64:K65"/>
    <mergeCell ref="J64:J65"/>
    <mergeCell ref="I64:I65"/>
    <mergeCell ref="S18:S19"/>
    <mergeCell ref="T18:T19"/>
    <mergeCell ref="U18:U19"/>
    <mergeCell ref="F24:F29"/>
    <mergeCell ref="G24:G29"/>
    <mergeCell ref="H24:H29"/>
    <mergeCell ref="J18:J19"/>
    <mergeCell ref="K18:K19"/>
    <mergeCell ref="L18:L19"/>
    <mergeCell ref="G20:G23"/>
    <mergeCell ref="V24:V31"/>
    <mergeCell ref="T24:T31"/>
    <mergeCell ref="J24:J29"/>
    <mergeCell ref="S61:S63"/>
    <mergeCell ref="K61:K63"/>
    <mergeCell ref="J61:J63"/>
    <mergeCell ref="S40:S52"/>
    <mergeCell ref="K40:K52"/>
    <mergeCell ref="N40:N54"/>
    <mergeCell ref="K37:K39"/>
    <mergeCell ref="C40:C52"/>
    <mergeCell ref="D40:D52"/>
    <mergeCell ref="E40:E52"/>
    <mergeCell ref="B56:B58"/>
    <mergeCell ref="A56:A58"/>
    <mergeCell ref="L32:L39"/>
    <mergeCell ref="F40:F52"/>
    <mergeCell ref="H40:H52"/>
    <mergeCell ref="R56:R58"/>
    <mergeCell ref="G56:G58"/>
    <mergeCell ref="F56:F58"/>
    <mergeCell ref="H56:H58"/>
    <mergeCell ref="K56:K58"/>
    <mergeCell ref="J56:J58"/>
    <mergeCell ref="M56:M60"/>
    <mergeCell ref="E64:E65"/>
    <mergeCell ref="H61:H63"/>
    <mergeCell ref="H37:H39"/>
    <mergeCell ref="J59:J60"/>
    <mergeCell ref="I61:I63"/>
    <mergeCell ref="G59:G60"/>
    <mergeCell ref="F64:F65"/>
    <mergeCell ref="G61:G63"/>
    <mergeCell ref="U59:U60"/>
    <mergeCell ref="R59:R60"/>
    <mergeCell ref="A61:A62"/>
    <mergeCell ref="F61:F63"/>
    <mergeCell ref="E61:E63"/>
    <mergeCell ref="D61:D63"/>
    <mergeCell ref="C61:C63"/>
    <mergeCell ref="E59:E60"/>
    <mergeCell ref="L56:L60"/>
    <mergeCell ref="K59:K60"/>
    <mergeCell ref="G68:G71"/>
    <mergeCell ref="H68:H71"/>
    <mergeCell ref="I68:I71"/>
    <mergeCell ref="T67:T73"/>
    <mergeCell ref="D68:D71"/>
    <mergeCell ref="T56:T60"/>
    <mergeCell ref="S59:S60"/>
    <mergeCell ref="I56:I58"/>
    <mergeCell ref="R64:R65"/>
    <mergeCell ref="R61:R63"/>
    <mergeCell ref="A77:A78"/>
    <mergeCell ref="B77:B78"/>
    <mergeCell ref="C77:C78"/>
    <mergeCell ref="C74:C75"/>
    <mergeCell ref="F68:F71"/>
    <mergeCell ref="A59:A60"/>
    <mergeCell ref="B59:B60"/>
    <mergeCell ref="D59:D60"/>
    <mergeCell ref="D74:D75"/>
    <mergeCell ref="C59:C60"/>
    <mergeCell ref="A79:A81"/>
    <mergeCell ref="B74:B75"/>
    <mergeCell ref="F74:F75"/>
    <mergeCell ref="E68:E71"/>
    <mergeCell ref="M74:M76"/>
    <mergeCell ref="D77:D78"/>
    <mergeCell ref="A68:A71"/>
    <mergeCell ref="B68:B71"/>
    <mergeCell ref="C68:C71"/>
    <mergeCell ref="H77:H78"/>
    <mergeCell ref="G79:G81"/>
    <mergeCell ref="F79:F81"/>
    <mergeCell ref="E77:E78"/>
    <mergeCell ref="F77:F78"/>
    <mergeCell ref="F109:F112"/>
    <mergeCell ref="J109:J112"/>
    <mergeCell ref="J89:J91"/>
    <mergeCell ref="I109:I112"/>
    <mergeCell ref="G109:G112"/>
    <mergeCell ref="G86:G87"/>
    <mergeCell ref="V109:V112"/>
    <mergeCell ref="T83:T88"/>
    <mergeCell ref="F86:F87"/>
    <mergeCell ref="M83:M88"/>
    <mergeCell ref="N83:N88"/>
    <mergeCell ref="I86:I87"/>
    <mergeCell ref="K102:K107"/>
    <mergeCell ref="K93:K101"/>
    <mergeCell ref="U109:U112"/>
    <mergeCell ref="V89:V92"/>
    <mergeCell ref="B93:B101"/>
    <mergeCell ref="E86:E87"/>
    <mergeCell ref="K77:K78"/>
    <mergeCell ref="I83:I85"/>
    <mergeCell ref="G77:G78"/>
    <mergeCell ref="B86:B87"/>
    <mergeCell ref="I77:I78"/>
    <mergeCell ref="J77:J78"/>
    <mergeCell ref="H89:H91"/>
    <mergeCell ref="H79:H81"/>
    <mergeCell ref="V40:V54"/>
    <mergeCell ref="T77:T82"/>
    <mergeCell ref="V67:V73"/>
    <mergeCell ref="V61:V66"/>
    <mergeCell ref="C93:C101"/>
    <mergeCell ref="I79:I81"/>
    <mergeCell ref="J79:J81"/>
    <mergeCell ref="D79:D81"/>
    <mergeCell ref="E79:E81"/>
    <mergeCell ref="H86:H87"/>
    <mergeCell ref="V74:V76"/>
    <mergeCell ref="T74:T76"/>
    <mergeCell ref="U56:U58"/>
    <mergeCell ref="D83:D85"/>
    <mergeCell ref="K83:K85"/>
    <mergeCell ref="J83:J85"/>
    <mergeCell ref="N74:N76"/>
    <mergeCell ref="M77:M82"/>
    <mergeCell ref="R74:R75"/>
    <mergeCell ref="V77:V82"/>
    <mergeCell ref="B89:B91"/>
    <mergeCell ref="C89:C91"/>
    <mergeCell ref="D89:D91"/>
    <mergeCell ref="E89:E91"/>
    <mergeCell ref="F89:F91"/>
    <mergeCell ref="U79:U81"/>
    <mergeCell ref="C86:C87"/>
    <mergeCell ref="D86:D87"/>
    <mergeCell ref="B79:B81"/>
    <mergeCell ref="C79:C81"/>
    <mergeCell ref="A86:A87"/>
    <mergeCell ref="E93:E101"/>
    <mergeCell ref="A102:A107"/>
    <mergeCell ref="B102:B107"/>
    <mergeCell ref="C102:C107"/>
    <mergeCell ref="D102:D107"/>
    <mergeCell ref="E102:E107"/>
    <mergeCell ref="A93:A101"/>
    <mergeCell ref="D93:D101"/>
    <mergeCell ref="A89:A91"/>
    <mergeCell ref="G89:G91"/>
    <mergeCell ref="V83:V88"/>
    <mergeCell ref="H83:H85"/>
    <mergeCell ref="F83:F85"/>
    <mergeCell ref="L102:L108"/>
    <mergeCell ref="F102:F107"/>
    <mergeCell ref="G102:G107"/>
    <mergeCell ref="H93:H101"/>
    <mergeCell ref="U86:U87"/>
    <mergeCell ref="M89:M92"/>
    <mergeCell ref="U89:U91"/>
    <mergeCell ref="U77:U78"/>
    <mergeCell ref="F93:F101"/>
    <mergeCell ref="G93:G101"/>
    <mergeCell ref="R83:R85"/>
    <mergeCell ref="S83:S85"/>
    <mergeCell ref="R86:R87"/>
    <mergeCell ref="L77:L82"/>
    <mergeCell ref="S86:S87"/>
    <mergeCell ref="T89:T92"/>
    <mergeCell ref="V102:V108"/>
    <mergeCell ref="V20:V23"/>
    <mergeCell ref="A83:A85"/>
    <mergeCell ref="B83:B85"/>
    <mergeCell ref="C83:C85"/>
    <mergeCell ref="U68:U71"/>
    <mergeCell ref="U74:U75"/>
    <mergeCell ref="H102:H107"/>
    <mergeCell ref="V32:V39"/>
    <mergeCell ref="U83:U85"/>
    <mergeCell ref="T109:T112"/>
    <mergeCell ref="T93:T101"/>
    <mergeCell ref="M102:M108"/>
    <mergeCell ref="T40:T54"/>
    <mergeCell ref="T102:T108"/>
    <mergeCell ref="S56:S58"/>
    <mergeCell ref="R77:R78"/>
    <mergeCell ref="T61:T66"/>
    <mergeCell ref="N109:N112"/>
    <mergeCell ref="N77:N82"/>
    <mergeCell ref="K89:K91"/>
    <mergeCell ref="H109:H112"/>
    <mergeCell ref="L109:L112"/>
    <mergeCell ref="I89:I91"/>
    <mergeCell ref="K109:K112"/>
    <mergeCell ref="K86:K87"/>
    <mergeCell ref="J102:J107"/>
    <mergeCell ref="H74:H75"/>
    <mergeCell ref="N18:N19"/>
    <mergeCell ref="A16:A17"/>
    <mergeCell ref="B16:B17"/>
    <mergeCell ref="C16:C17"/>
    <mergeCell ref="D16:D17"/>
    <mergeCell ref="G16:G17"/>
    <mergeCell ref="D18:D19"/>
    <mergeCell ref="A18:A19"/>
    <mergeCell ref="B18:B19"/>
    <mergeCell ref="M18:M19"/>
    <mergeCell ref="V16:V17"/>
    <mergeCell ref="H16:H17"/>
    <mergeCell ref="N16:N17"/>
    <mergeCell ref="R16:R17"/>
    <mergeCell ref="S16:S17"/>
    <mergeCell ref="T16:T17"/>
    <mergeCell ref="U16:U17"/>
    <mergeCell ref="I16:I17"/>
    <mergeCell ref="L16:L17"/>
    <mergeCell ref="M16:M17"/>
    <mergeCell ref="L20:L23"/>
    <mergeCell ref="A20:A23"/>
    <mergeCell ref="B20:B23"/>
    <mergeCell ref="C20:C23"/>
    <mergeCell ref="D20:D23"/>
    <mergeCell ref="E20:E23"/>
    <mergeCell ref="F20:F23"/>
    <mergeCell ref="I20:I23"/>
    <mergeCell ref="H20:H23"/>
    <mergeCell ref="U37:U39"/>
    <mergeCell ref="R37:R39"/>
    <mergeCell ref="F37:F39"/>
    <mergeCell ref="E37:E39"/>
    <mergeCell ref="D37:D39"/>
    <mergeCell ref="J20:J23"/>
    <mergeCell ref="K20:K23"/>
    <mergeCell ref="R20:R23"/>
    <mergeCell ref="S20:S23"/>
    <mergeCell ref="U20:U23"/>
    <mergeCell ref="I113:I115"/>
    <mergeCell ref="C37:C39"/>
    <mergeCell ref="B37:B39"/>
    <mergeCell ref="A37:A39"/>
    <mergeCell ref="S37:S39"/>
    <mergeCell ref="T32:T39"/>
    <mergeCell ref="N102:N108"/>
    <mergeCell ref="M109:M112"/>
    <mergeCell ref="R102:R107"/>
    <mergeCell ref="S74:S75"/>
    <mergeCell ref="N113:N115"/>
    <mergeCell ref="R113:R115"/>
    <mergeCell ref="A113:A115"/>
    <mergeCell ref="B113:B115"/>
    <mergeCell ref="C113:C115"/>
    <mergeCell ref="D113:D115"/>
    <mergeCell ref="E113:E115"/>
    <mergeCell ref="F113:F115"/>
    <mergeCell ref="G113:G115"/>
    <mergeCell ref="H113:H115"/>
    <mergeCell ref="S113:S115"/>
    <mergeCell ref="T113:T115"/>
    <mergeCell ref="U113:U115"/>
    <mergeCell ref="V113:V115"/>
    <mergeCell ref="A116:T117"/>
    <mergeCell ref="U116:U117"/>
    <mergeCell ref="J113:J115"/>
    <mergeCell ref="K113:K115"/>
    <mergeCell ref="L113:L115"/>
    <mergeCell ref="M113:M115"/>
    <mergeCell ref="J119:L119"/>
    <mergeCell ref="O119:Q119"/>
    <mergeCell ref="S119:V119"/>
    <mergeCell ref="J124:M124"/>
    <mergeCell ref="O124:Q124"/>
    <mergeCell ref="A128:V128"/>
  </mergeCells>
  <printOptions/>
  <pageMargins left="0.393700787401575" right="0.393700787401575" top="0.393700787401575" bottom="0.393700787401575" header="0.275590551181102" footer="0.31496062992126"/>
  <pageSetup fitToHeight="0" fitToWidth="0" horizontalDpi="600" verticalDpi="600" orientation="landscape" paperSize="5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2022-01-31T19:13:43Z</cp:lastPrinted>
  <dcterms:created xsi:type="dcterms:W3CDTF">2012-06-01T17:13:38Z</dcterms:created>
  <dcterms:modified xsi:type="dcterms:W3CDTF">2022-01-31T19:18:19Z</dcterms:modified>
  <cp:category/>
  <cp:version/>
  <cp:contentType/>
  <cp:contentStatus/>
</cp:coreProperties>
</file>