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93" firstSheet="1" activeTab="1"/>
  </bookViews>
  <sheets>
    <sheet name="PLAN DE ACCION" sheetId="1" state="hidden" r:id="rId1"/>
    <sheet name="PLAN DE ACCION VS2" sheetId="2" r:id="rId2"/>
    <sheet name="Hoja2" sheetId="3" state="hidden" r:id="rId3"/>
  </sheets>
  <definedNames>
    <definedName name="_xlnm._FilterDatabase" localSheetId="0" hidden="1">'PLAN DE ACCION'!$A$10:$U$34</definedName>
    <definedName name="_xlnm._FilterDatabase" localSheetId="1" hidden="1">'PLAN DE ACCION VS2'!$A$10:$U$35</definedName>
    <definedName name="_xlnm.Print_Area" localSheetId="0">'PLAN DE ACCION'!$A$1:$U$45</definedName>
    <definedName name="_xlnm.Print_Area" localSheetId="1">'PLAN DE ACCION VS2'!$A$1:$U$46</definedName>
    <definedName name="_xlnm.Print_Titles" localSheetId="0">'PLAN DE ACCION'!$1:$10</definedName>
    <definedName name="_xlnm.Print_Titles" localSheetId="1">'PLAN DE ACCION VS2'!$1:$10</definedName>
  </definedNames>
  <calcPr fullCalcOnLoad="1"/>
</workbook>
</file>

<file path=xl/sharedStrings.xml><?xml version="1.0" encoding="utf-8"?>
<sst xmlns="http://schemas.openxmlformats.org/spreadsheetml/2006/main" count="661" uniqueCount="147">
  <si>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</si>
  <si>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</si>
  <si>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</si>
  <si>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</si>
  <si>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</si>
  <si>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</si>
  <si>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</si>
  <si>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</si>
  <si>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</si>
  <si>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</si>
  <si>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</si>
  <si>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</si>
  <si>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</si>
  <si>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</si>
  <si>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</si>
  <si>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</si>
  <si>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</si>
  <si>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</si>
  <si>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</si>
  <si>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</si>
  <si>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</si>
  <si>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</si>
  <si>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</si>
  <si>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</si>
  <si>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</si>
  <si>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</si>
  <si>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</si>
  <si>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</si>
  <si>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</si>
  <si>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</si>
  <si>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</si>
  <si>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</si>
  <si>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</si>
  <si>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</si>
  <si>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</si>
  <si>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</si>
  <si>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</si>
  <si>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</si>
  <si>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</si>
  <si>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 val="single"/>
        <sz val="10"/>
        <rFont val="Arial"/>
        <family val="2"/>
      </rPr>
      <t>4.3.CORPOCULTURA</t>
    </r>
  </si>
  <si>
    <t>SOCIAL Y COMUNITARIO: "Un compromiso cuyabro"</t>
  </si>
  <si>
    <t>Cultura</t>
  </si>
  <si>
    <t>Bienes y manifestaciones del patrimonio cultural reconocidos y protegidos</t>
  </si>
  <si>
    <t>Gestión, Protección y Salvaguardia del Patrimonio Cuyabro</t>
  </si>
  <si>
    <t>Servicio de salvaguarda al patrimonio Material e Inmaterial: Conservación, Apropiación y Promoción</t>
  </si>
  <si>
    <t>Procesos de salvaguarda efectiva del patrimonio manterial e inmaterial realizados</t>
  </si>
  <si>
    <t>Personas vinculadas a procesos de formación de cultural y artística</t>
  </si>
  <si>
    <t>S.D.</t>
  </si>
  <si>
    <t>Promoción y acceso efectivo a procesos culturales y artísticos a través de Formación Cultural Pa'Todos</t>
  </si>
  <si>
    <t>Servicio de educación informal al sector cultural: Procesos de capacitación para la gestión cultural y la creación artística</t>
  </si>
  <si>
    <t>Creadores de contenidos y gestores culturales capacitados</t>
  </si>
  <si>
    <t>Servicio de educación informal en áreas artísticas y culturales a través de escuelas de formación artística</t>
  </si>
  <si>
    <t>Cursos realizados</t>
  </si>
  <si>
    <t>Servicio de educación informal al sector cultural a través de la formación comunitaria en artes, oficios y cultura.</t>
  </si>
  <si>
    <t>Personas capacitadas</t>
  </si>
  <si>
    <t>Acceso de la población de Armenia a espacios culturales</t>
  </si>
  <si>
    <t>Promoción y acceso efectivo a procesos culturales y artísticos a través de La Cultura se Mueve en Armenia</t>
  </si>
  <si>
    <t>Servicio de mantenimiento de infraestructura cultural</t>
  </si>
  <si>
    <t>Infraestructura cultural intervenida</t>
  </si>
  <si>
    <t>Servicio de circulación artística y cultural - Arte y Cultura Pa' Todos</t>
  </si>
  <si>
    <t>Contenidos culturales  en circulación</t>
  </si>
  <si>
    <t>Promoción de actividades culturales para el rescate de la identidad y los valores cuyabros</t>
  </si>
  <si>
    <t>Actividades culturales para la promoción de la cultura cuaybra realizadas</t>
  </si>
  <si>
    <t>Fortalecimiento de la gestión y dirección del Sector Cultural y la Economía Naranja</t>
  </si>
  <si>
    <t>Documentos de lineamientos técnicos de la caracterización del sector cultural y su cadena de valor</t>
  </si>
  <si>
    <t>Documentos de lineamientos técnicos realizados</t>
  </si>
  <si>
    <t>Delimitación de un Área de Desarrollo Naranja a través de un acto administrativo</t>
  </si>
  <si>
    <t>Actos administrativos elaborados</t>
  </si>
  <si>
    <t>Formulación y Actualización de Documentos de planeación cultural y turística - Armenia: Origen y Destino Cultural</t>
  </si>
  <si>
    <t>Documentos de planeación realizados</t>
  </si>
  <si>
    <t>Programas de apoyo financiero al sector artístico y cultural de Armenia</t>
  </si>
  <si>
    <t>Estímulos otorgados - Proyectos financiados</t>
  </si>
  <si>
    <t>Personas lectoras</t>
  </si>
  <si>
    <t>Promoción y acceso efectivo a procesos culturales y artísticos a través del fortalecimiento de la Biblioteca Pública Municipal de Todos y Pa'Todos</t>
  </si>
  <si>
    <t>Dotación de la Biblioteca Pública Municipal de Armenia</t>
  </si>
  <si>
    <t>Materiales de lectura disponibles en bibliotecas públicas y espacios no convencionales</t>
  </si>
  <si>
    <t xml:space="preserve">Promoción y acceso efectivo a procesos culturales y artísticos a través del fortalecimiento de la Biblioteca Pública Municipal de Todos y Pa'Todos </t>
  </si>
  <si>
    <t>Desarrollo de estrategias de promoción de la lectura y la escritura</t>
  </si>
  <si>
    <t>Servicios bibliotecarios con programa de extensión (espacios no convencionales y zona rural)</t>
  </si>
  <si>
    <t>Usuarios atendidos</t>
  </si>
  <si>
    <t>ECONÓMICO Y COMPETITIVIDAD: "Por Armenia Podemos"</t>
  </si>
  <si>
    <t>8, 11</t>
  </si>
  <si>
    <t>Crecimiento real de los últimos cuatros años del valor agregado de los sectores de la economía naranja </t>
  </si>
  <si>
    <t>Promoción y acceso efectivo a procesos culturales y artísticos a través de la promoción de Armenia como Territorio Cultural y Turístico</t>
  </si>
  <si>
    <t>Servicios de información cultural y turística implementados - Portafolio Cultura Pa' Todos</t>
  </si>
  <si>
    <t>Disponibilidad del servicio</t>
  </si>
  <si>
    <t>Documentos de lineamientos técnicos para la promoción territorial de "Armenia: Origen y Destino Cultural"</t>
  </si>
  <si>
    <t xml:space="preserve">Documentos de estrategias de posicionamiento y articulación interinstitucional implementados </t>
  </si>
  <si>
    <t>Promoción de actividades culturales en la Celebración de las Fiestas Aniversarias de Armenia</t>
  </si>
  <si>
    <t>Eventos de promoción de actividades culturales realizados</t>
  </si>
  <si>
    <t xml:space="preserve"> Protección Patrimonio  Cuyabro</t>
  </si>
  <si>
    <t>Formación cultural pa' todos</t>
  </si>
  <si>
    <t>Protección La Cultura se Mueve</t>
  </si>
  <si>
    <t xml:space="preserve"> Diagnostico Gestion y Direccion del Sector Cultural</t>
  </si>
  <si>
    <t>Apoyo Financiero  al Sector Artistico y Cultural</t>
  </si>
  <si>
    <t>Fortalecimiento Biblioteca Pa´Todos</t>
  </si>
  <si>
    <t>Servicio Armenia Territorio Cultural y Turístico</t>
  </si>
  <si>
    <t xml:space="preserve">Promoción y acceso efectivo a procesos culturales y artísticos a través de Formación Cultural </t>
  </si>
  <si>
    <t>Capacitaciones a la comunidad en areas culturales</t>
  </si>
  <si>
    <t>Promoción cultural de la ciudad de Armenia como destino turístico</t>
  </si>
  <si>
    <t>Puntos de información cultural y turistica operando</t>
  </si>
  <si>
    <t>Plan de promoción cultural y turistica elaborado</t>
  </si>
  <si>
    <t xml:space="preserve">Promoción y acceso efectivo a procesos culturales y artísticos en Armenia
</t>
  </si>
  <si>
    <t>Actividades artisticas y culturales en circulación</t>
  </si>
  <si>
    <t>Actividades de cultura ciudadana realizadas</t>
  </si>
  <si>
    <t>Infraestructura Cultural para las Artes Escenicas Intervenida</t>
  </si>
  <si>
    <t>Capacitaciones a gestores culturales y artistas realizadas</t>
  </si>
  <si>
    <t>SGP - Estampilla Procultura</t>
  </si>
  <si>
    <t>Proyectos apoyados a gestores culturales y artistas a traves de convocatorias publicas.</t>
  </si>
  <si>
    <t>Dotación de material de lectura a la Biblioteca Publica Municipal</t>
  </si>
  <si>
    <t>Cursos de promoción de lectura realizados</t>
  </si>
  <si>
    <t>Fortalecimiento Banda Sinfonica Juvenil</t>
  </si>
  <si>
    <t>Caracterización del sector cultural realizado</t>
  </si>
  <si>
    <t>Reuniones de concertación para delimitación de ADN (Area de Desarrollo Naranja)</t>
  </si>
  <si>
    <t xml:space="preserve">Promoción y acceso efectivo a procesos culturales y artísticos a través del fortalecimiento de la Biblioteca Pública Municipal </t>
  </si>
  <si>
    <t>Usuarios atendidos en servicios de extensión de la Biblioteca Publica Municipal</t>
  </si>
  <si>
    <t>Transferencia Seguridad Social y Pasivo Pensional</t>
  </si>
  <si>
    <t>Estampilla Procultura</t>
  </si>
  <si>
    <t>Recursos Propios CCT</t>
  </si>
  <si>
    <t>05453420_1
05453420_2</t>
  </si>
  <si>
    <t>SGP - Estampilla Procultura - Recursos Propios CCT - Recursos Propios CCT -  Contribucion Parafiscal Espectaculos Publicos</t>
  </si>
  <si>
    <t>05453417_1
05453417_2
05453417_4
05453417_6
05453417_7</t>
  </si>
  <si>
    <t xml:space="preserve">
05453416_2
</t>
  </si>
  <si>
    <t xml:space="preserve">
05453418_4
</t>
  </si>
  <si>
    <t>05453419_1
05453419_2</t>
  </si>
  <si>
    <t>05453419_2</t>
  </si>
  <si>
    <t>05453421_1
05453421_2</t>
  </si>
  <si>
    <t>05453422_4
05453422_7</t>
  </si>
  <si>
    <t>Recursos Propios CCT - Recursos Propios Municipio</t>
  </si>
  <si>
    <t>Realizar eventos para la celebracion de las Fiestas Aniversarias de Armenia</t>
  </si>
  <si>
    <t>JOSE MANUEL RIOS</t>
  </si>
  <si>
    <t>Proceso de Formación Vigías del Patrimonio, Divulgación del Patrimonio Cultural, Apropiación</t>
  </si>
  <si>
    <t>Talleres de vivencia y apropiación social de saberes del PCC</t>
  </si>
  <si>
    <t>Cumplimiento del Plan Especial de Salvaguarda del Yipao</t>
  </si>
  <si>
    <t>Director(a)</t>
  </si>
  <si>
    <t xml:space="preserve"> Revisión, ajuste y actualización de la Política Pública Cultural de Armenia</t>
  </si>
  <si>
    <t>Selección de información cultural y turística de Armenia para la creación de software de información.</t>
  </si>
  <si>
    <t>Estructuración del Proyecto de Acuerdo del Programa Municipal de Concertación Cultural</t>
  </si>
  <si>
    <t>CARLOS ALBERTO GIRALDO CARDONA</t>
  </si>
  <si>
    <t>DIRECTOR CORPOCULTURA</t>
  </si>
  <si>
    <t>VIGENCIA AÑO:2021</t>
  </si>
  <si>
    <t>Servicios de información cultural actualizados - Armenia: Origen y Destino Cultural</t>
  </si>
  <si>
    <t xml:space="preserve">Sistemas de información turístico y cultural actualizados </t>
  </si>
  <si>
    <t>SGP - Estampilla Procultura - Propios</t>
  </si>
  <si>
    <t>Evaluación de proyectos o propuestas de convocatorias</t>
  </si>
  <si>
    <t xml:space="preserve">DIANA MARIA GIRALDO </t>
  </si>
  <si>
    <t>DIRECTORA CORPOCULTURA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</si>
</sst>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$&quot;\ #,##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0"/>
      <color theme="1"/>
      <name val="Arial"/>
      <family val="0"/>
    </font>
    <font>
      <b/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3" borderId="0" applyNumberFormat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10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174" fontId="18" fillId="0" borderId="0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74" fontId="0" fillId="0" borderId="0" xfId="0" applyNumberFormat="1" applyFont="1" applyAlignment="1">
      <alignment horizontal="right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18" fillId="26" borderId="18" xfId="0" applyFont="1" applyFill="1" applyBorder="1" applyAlignment="1">
      <alignment horizontal="center" vertical="center" wrapText="1"/>
    </xf>
    <xf numFmtId="174" fontId="18" fillId="26" borderId="18" xfId="0" applyNumberFormat="1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5" fillId="26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174" fontId="18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35" fillId="26" borderId="27" xfId="0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9" fontId="37" fillId="0" borderId="14" xfId="0" applyNumberFormat="1" applyFont="1" applyFill="1" applyBorder="1" applyAlignment="1">
      <alignment horizontal="center" vertical="center" wrapText="1"/>
    </xf>
    <xf numFmtId="0" fontId="35" fillId="28" borderId="30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9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26" borderId="3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17" xfId="0" applyNumberFormat="1" applyFont="1" applyBorder="1" applyAlignment="1">
      <alignment vertical="center" wrapText="1"/>
    </xf>
    <xf numFmtId="2" fontId="34" fillId="0" borderId="0" xfId="0" applyNumberFormat="1" applyFont="1" applyBorder="1" applyAlignment="1">
      <alignment vertical="center" wrapText="1"/>
    </xf>
    <xf numFmtId="2" fontId="21" fillId="0" borderId="0" xfId="0" applyNumberFormat="1" applyFont="1" applyBorder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8" fillId="29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74" fontId="18" fillId="29" borderId="0" xfId="0" applyNumberFormat="1" applyFont="1" applyFill="1" applyAlignment="1">
      <alignment vertical="center"/>
    </xf>
    <xf numFmtId="0" fontId="18" fillId="29" borderId="0" xfId="0" applyFont="1" applyFill="1" applyAlignment="1">
      <alignment horizontal="left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35" fillId="26" borderId="35" xfId="0" applyFont="1" applyFill="1" applyBorder="1" applyAlignment="1">
      <alignment horizontal="center" vertical="center" wrapText="1"/>
    </xf>
    <xf numFmtId="0" fontId="35" fillId="26" borderId="36" xfId="0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horizontal="center" vertical="center" wrapText="1"/>
    </xf>
    <xf numFmtId="0" fontId="35" fillId="26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9" fillId="29" borderId="10" xfId="0" applyFont="1" applyFill="1" applyBorder="1" applyAlignment="1">
      <alignment horizontal="left" vertical="center" wrapText="1"/>
    </xf>
    <xf numFmtId="0" fontId="39" fillId="29" borderId="0" xfId="0" applyFont="1" applyFill="1" applyAlignment="1">
      <alignment horizontal="left" vertical="center" wrapText="1"/>
    </xf>
    <xf numFmtId="174" fontId="39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8" fillId="26" borderId="32" xfId="0" applyFont="1" applyFill="1" applyBorder="1" applyAlignment="1">
      <alignment horizontal="center" vertical="center" wrapText="1"/>
    </xf>
    <xf numFmtId="0" fontId="18" fillId="26" borderId="33" xfId="0" applyFont="1" applyFill="1" applyBorder="1" applyAlignment="1">
      <alignment horizontal="center" vertical="center" wrapText="1"/>
    </xf>
    <xf numFmtId="0" fontId="18" fillId="26" borderId="3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35" fillId="26" borderId="38" xfId="0" applyFont="1" applyFill="1" applyBorder="1" applyAlignment="1">
      <alignment horizontal="center" vertical="center"/>
    </xf>
    <xf numFmtId="0" fontId="35" fillId="26" borderId="39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5" fillId="26" borderId="44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42" xfId="0" applyFont="1" applyFill="1" applyBorder="1" applyAlignment="1">
      <alignment horizontal="right" vertical="center" wrapText="1"/>
    </xf>
    <xf numFmtId="0" fontId="18" fillId="24" borderId="17" xfId="0" applyFont="1" applyFill="1" applyBorder="1" applyAlignment="1">
      <alignment horizontal="right" vertical="center" wrapText="1"/>
    </xf>
    <xf numFmtId="174" fontId="18" fillId="24" borderId="45" xfId="0" applyNumberFormat="1" applyFont="1" applyFill="1" applyBorder="1" applyAlignment="1">
      <alignment horizontal="center" vertical="center" wrapText="1"/>
    </xf>
    <xf numFmtId="174" fontId="18" fillId="24" borderId="46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29" borderId="0" xfId="0" applyFont="1" applyFill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4" fontId="18" fillId="29" borderId="0" xfId="0" applyNumberFormat="1" applyFont="1" applyFill="1" applyBorder="1" applyAlignment="1">
      <alignment horizontal="left" vertical="center" wrapText="1"/>
    </xf>
    <xf numFmtId="174" fontId="18" fillId="29" borderId="0" xfId="0" applyNumberFormat="1" applyFont="1" applyFill="1" applyBorder="1" applyAlignment="1">
      <alignment horizontal="left" vertical="center" wrapText="1"/>
    </xf>
    <xf numFmtId="0" fontId="18" fillId="29" borderId="0" xfId="0" applyFont="1" applyFill="1" applyBorder="1" applyAlignment="1">
      <alignment horizontal="left" vertical="center" wrapText="1"/>
    </xf>
    <xf numFmtId="174" fontId="39" fillId="29" borderId="0" xfId="0" applyNumberFormat="1" applyFont="1" applyFill="1" applyBorder="1" applyAlignment="1">
      <alignment horizontal="left" vertical="center" wrapText="1"/>
    </xf>
    <xf numFmtId="0" fontId="39" fillId="29" borderId="0" xfId="0" applyFont="1" applyFill="1" applyBorder="1" applyAlignment="1">
      <alignment horizontal="left"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1" fontId="0" fillId="0" borderId="47" xfId="0" applyNumberFormat="1" applyFont="1" applyFill="1" applyBorder="1" applyAlignment="1">
      <alignment horizontal="center" vertical="center" wrapText="1"/>
    </xf>
    <xf numFmtId="174" fontId="0" fillId="0" borderId="21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" fontId="0" fillId="0" borderId="48" xfId="0" applyNumberFormat="1" applyFont="1" applyFill="1" applyBorder="1" applyAlignment="1">
      <alignment horizontal="center" vertical="center" wrapText="1"/>
    </xf>
    <xf numFmtId="174" fontId="0" fillId="0" borderId="2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9" fontId="0" fillId="0" borderId="14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0" fontId="21" fillId="0" borderId="43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left" vertical="center" wrapText="1"/>
    </xf>
    <xf numFmtId="174" fontId="0" fillId="0" borderId="43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6</xdr:col>
      <xdr:colOff>904875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0</xdr:col>
      <xdr:colOff>2266950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="60" zoomScaleNormal="60" zoomScalePageLayoutView="0" workbookViewId="0" topLeftCell="L17">
      <selection activeCell="O21" sqref="O21:U21"/>
    </sheetView>
  </sheetViews>
  <sheetFormatPr defaultColWidth="11.421875" defaultRowHeight="12.75"/>
  <cols>
    <col min="1" max="1" width="27.00390625" style="6" hidden="1" customWidth="1"/>
    <col min="2" max="2" width="30.7109375" style="6" hidden="1" customWidth="1"/>
    <col min="3" max="3" width="19.421875" style="6" hidden="1" customWidth="1"/>
    <col min="4" max="4" width="40.7109375" style="6" hidden="1" customWidth="1"/>
    <col min="5" max="5" width="12.7109375" style="6" hidden="1" customWidth="1"/>
    <col min="6" max="6" width="15.7109375" style="6" hidden="1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3.421875" style="69" customWidth="1"/>
    <col min="13" max="13" width="20.140625" style="6" customWidth="1"/>
    <col min="14" max="14" width="20.421875" style="9" customWidth="1"/>
    <col min="15" max="15" width="38.421875" style="9" customWidth="1"/>
    <col min="16" max="16" width="15.7109375" style="9" customWidth="1"/>
    <col min="17" max="17" width="24.28125" style="9" customWidth="1"/>
    <col min="18" max="18" width="20.28125" style="9" customWidth="1"/>
    <col min="19" max="19" width="17.00390625" style="9" customWidth="1"/>
    <col min="20" max="20" width="22.57421875" style="20" customWidth="1"/>
    <col min="21" max="21" width="25.28125" style="6" customWidth="1"/>
    <col min="22" max="26" width="18.57421875" style="2" customWidth="1"/>
    <col min="27" max="16384" width="11.421875" style="2" customWidth="1"/>
  </cols>
  <sheetData>
    <row r="1" spans="1:21" ht="22.5" customHeight="1">
      <c r="A1" s="99"/>
      <c r="B1" s="100"/>
      <c r="C1" s="105" t="s">
        <v>5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/>
      <c r="U1" s="37" t="s">
        <v>16</v>
      </c>
    </row>
    <row r="2" spans="1:21" ht="25.5" customHeight="1">
      <c r="A2" s="101"/>
      <c r="B2" s="102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101"/>
      <c r="B3" s="102"/>
      <c r="C3" s="101" t="s">
        <v>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02"/>
      <c r="U3" s="38" t="s">
        <v>38</v>
      </c>
    </row>
    <row r="4" spans="1:21" ht="27.75" customHeight="1" thickBot="1">
      <c r="A4" s="103"/>
      <c r="B4" s="104"/>
      <c r="C4" s="103" t="s">
        <v>3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4"/>
      <c r="U4" s="39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10" t="s">
        <v>39</v>
      </c>
      <c r="B6" s="111"/>
      <c r="C6" s="111"/>
      <c r="D6" s="111"/>
      <c r="E6" s="111"/>
      <c r="F6" s="111"/>
      <c r="G6" s="111"/>
      <c r="H6" s="111"/>
      <c r="I6" s="111"/>
      <c r="J6" s="111"/>
      <c r="K6" s="112"/>
      <c r="L6" s="77" t="s">
        <v>140</v>
      </c>
      <c r="M6" s="78"/>
      <c r="N6" s="78"/>
      <c r="O6" s="78"/>
      <c r="P6" s="78"/>
      <c r="Q6" s="78"/>
      <c r="R6" s="78"/>
      <c r="S6" s="78"/>
      <c r="T6" s="78"/>
      <c r="U6" s="79"/>
    </row>
    <row r="7" spans="1:21" s="3" customFormat="1" ht="9" customHeight="1" thickBot="1">
      <c r="A7" s="84"/>
      <c r="B7" s="84"/>
      <c r="C7" s="84"/>
      <c r="D7" s="84"/>
      <c r="E7" s="84"/>
      <c r="F7" s="84"/>
      <c r="G7" s="84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24.75" customHeight="1" thickBot="1">
      <c r="A8" s="91" t="s">
        <v>32</v>
      </c>
      <c r="B8" s="92"/>
      <c r="C8" s="92"/>
      <c r="D8" s="92"/>
      <c r="E8" s="92"/>
      <c r="F8" s="92"/>
      <c r="G8" s="92"/>
      <c r="H8" s="92"/>
      <c r="I8" s="92"/>
      <c r="J8" s="92"/>
      <c r="K8" s="93"/>
      <c r="L8" s="78" t="s">
        <v>17</v>
      </c>
      <c r="M8" s="78"/>
      <c r="N8" s="79"/>
      <c r="O8" s="77" t="s">
        <v>33</v>
      </c>
      <c r="P8" s="78"/>
      <c r="Q8" s="79"/>
      <c r="R8" s="77" t="s">
        <v>18</v>
      </c>
      <c r="S8" s="78"/>
      <c r="T8" s="79"/>
      <c r="U8" s="25" t="s">
        <v>19</v>
      </c>
    </row>
    <row r="9" spans="1:21" s="4" customFormat="1" ht="24" customHeight="1" thickBot="1">
      <c r="A9" s="80" t="s">
        <v>20</v>
      </c>
      <c r="B9" s="82" t="s">
        <v>21</v>
      </c>
      <c r="C9" s="82" t="s">
        <v>22</v>
      </c>
      <c r="D9" s="95" t="s">
        <v>23</v>
      </c>
      <c r="E9" s="96"/>
      <c r="F9" s="109"/>
      <c r="G9" s="82" t="s">
        <v>24</v>
      </c>
      <c r="H9" s="82" t="s">
        <v>25</v>
      </c>
      <c r="I9" s="95" t="s">
        <v>26</v>
      </c>
      <c r="J9" s="96"/>
      <c r="K9" s="97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41">
        <v>10</v>
      </c>
    </row>
    <row r="10" spans="1:21" s="1" customFormat="1" ht="85.5" customHeight="1" thickBot="1">
      <c r="A10" s="81"/>
      <c r="B10" s="83"/>
      <c r="C10" s="83"/>
      <c r="D10" s="33" t="s">
        <v>27</v>
      </c>
      <c r="E10" s="33" t="s">
        <v>28</v>
      </c>
      <c r="F10" s="33" t="s">
        <v>29</v>
      </c>
      <c r="G10" s="83"/>
      <c r="H10" s="83"/>
      <c r="I10" s="33" t="s">
        <v>27</v>
      </c>
      <c r="J10" s="33" t="s">
        <v>30</v>
      </c>
      <c r="K10" s="42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30" t="s">
        <v>11</v>
      </c>
      <c r="U10" s="31" t="s">
        <v>0</v>
      </c>
    </row>
    <row r="11" spans="1:21" s="1" customFormat="1" ht="51.75" customHeight="1" thickBot="1">
      <c r="A11" s="43" t="s">
        <v>40</v>
      </c>
      <c r="B11" s="44" t="s">
        <v>41</v>
      </c>
      <c r="C11" s="45">
        <v>11</v>
      </c>
      <c r="D11" s="46" t="s">
        <v>42</v>
      </c>
      <c r="E11" s="45">
        <v>2</v>
      </c>
      <c r="F11" s="45">
        <v>3</v>
      </c>
      <c r="G11" s="46" t="s">
        <v>43</v>
      </c>
      <c r="H11" s="46" t="s">
        <v>44</v>
      </c>
      <c r="I11" s="46" t="s">
        <v>45</v>
      </c>
      <c r="J11" s="45">
        <v>2</v>
      </c>
      <c r="K11" s="47">
        <v>3</v>
      </c>
      <c r="L11" s="70">
        <v>2020630010100</v>
      </c>
      <c r="M11" s="34" t="s">
        <v>90</v>
      </c>
      <c r="N11" s="34" t="s">
        <v>43</v>
      </c>
      <c r="O11" s="34" t="s">
        <v>131</v>
      </c>
      <c r="P11" s="34">
        <v>3</v>
      </c>
      <c r="Q11" s="34">
        <v>1</v>
      </c>
      <c r="R11" s="34" t="s">
        <v>119</v>
      </c>
      <c r="S11" s="34" t="s">
        <v>107</v>
      </c>
      <c r="T11" s="36">
        <v>10000000</v>
      </c>
      <c r="U11" s="35" t="s">
        <v>134</v>
      </c>
    </row>
    <row r="12" spans="1:21" s="1" customFormat="1" ht="51.75" customHeight="1" thickBot="1">
      <c r="A12" s="43" t="s">
        <v>40</v>
      </c>
      <c r="B12" s="44" t="s">
        <v>41</v>
      </c>
      <c r="C12" s="45">
        <v>11</v>
      </c>
      <c r="D12" s="46" t="s">
        <v>42</v>
      </c>
      <c r="E12" s="45">
        <v>2</v>
      </c>
      <c r="F12" s="45">
        <v>3</v>
      </c>
      <c r="G12" s="46" t="s">
        <v>43</v>
      </c>
      <c r="H12" s="46" t="s">
        <v>44</v>
      </c>
      <c r="I12" s="46" t="s">
        <v>45</v>
      </c>
      <c r="J12" s="45">
        <v>2</v>
      </c>
      <c r="K12" s="47">
        <v>3</v>
      </c>
      <c r="L12" s="70">
        <v>2020630010100</v>
      </c>
      <c r="M12" s="34" t="s">
        <v>90</v>
      </c>
      <c r="N12" s="34" t="s">
        <v>43</v>
      </c>
      <c r="O12" s="34" t="s">
        <v>132</v>
      </c>
      <c r="P12" s="34">
        <v>3</v>
      </c>
      <c r="Q12" s="34">
        <v>1</v>
      </c>
      <c r="R12" s="34" t="s">
        <v>119</v>
      </c>
      <c r="S12" s="34" t="s">
        <v>107</v>
      </c>
      <c r="T12" s="36">
        <v>15000000</v>
      </c>
      <c r="U12" s="35" t="s">
        <v>134</v>
      </c>
    </row>
    <row r="13" spans="1:21" s="1" customFormat="1" ht="51.75" customHeight="1" thickBot="1">
      <c r="A13" s="43" t="s">
        <v>40</v>
      </c>
      <c r="B13" s="44" t="s">
        <v>41</v>
      </c>
      <c r="C13" s="45">
        <v>11</v>
      </c>
      <c r="D13" s="46" t="s">
        <v>42</v>
      </c>
      <c r="E13" s="45">
        <v>2</v>
      </c>
      <c r="F13" s="45">
        <v>3</v>
      </c>
      <c r="G13" s="46" t="s">
        <v>43</v>
      </c>
      <c r="H13" s="46" t="s">
        <v>44</v>
      </c>
      <c r="I13" s="46" t="s">
        <v>45</v>
      </c>
      <c r="J13" s="45">
        <v>2</v>
      </c>
      <c r="K13" s="47">
        <v>3</v>
      </c>
      <c r="L13" s="70">
        <v>2020630010100</v>
      </c>
      <c r="M13" s="34" t="s">
        <v>90</v>
      </c>
      <c r="N13" s="34" t="s">
        <v>43</v>
      </c>
      <c r="O13" s="34" t="s">
        <v>133</v>
      </c>
      <c r="P13" s="34">
        <v>3</v>
      </c>
      <c r="Q13" s="34">
        <v>1</v>
      </c>
      <c r="R13" s="34" t="s">
        <v>119</v>
      </c>
      <c r="S13" s="34" t="s">
        <v>107</v>
      </c>
      <c r="T13" s="36">
        <v>15000000</v>
      </c>
      <c r="U13" s="35" t="s">
        <v>134</v>
      </c>
    </row>
    <row r="14" spans="1:21" s="1" customFormat="1" ht="109.5" customHeight="1" thickBot="1">
      <c r="A14" s="43" t="s">
        <v>40</v>
      </c>
      <c r="B14" s="44" t="s">
        <v>41</v>
      </c>
      <c r="C14" s="45">
        <v>11</v>
      </c>
      <c r="D14" s="48" t="s">
        <v>46</v>
      </c>
      <c r="E14" s="49" t="s">
        <v>47</v>
      </c>
      <c r="F14" s="50">
        <v>14000</v>
      </c>
      <c r="G14" s="46" t="s">
        <v>48</v>
      </c>
      <c r="H14" s="46" t="s">
        <v>49</v>
      </c>
      <c r="I14" s="46" t="s">
        <v>50</v>
      </c>
      <c r="J14" s="45">
        <v>0</v>
      </c>
      <c r="K14" s="47">
        <v>400</v>
      </c>
      <c r="L14" s="70">
        <v>2020630010098</v>
      </c>
      <c r="M14" s="24" t="s">
        <v>91</v>
      </c>
      <c r="N14" s="24" t="s">
        <v>97</v>
      </c>
      <c r="O14" s="24" t="s">
        <v>106</v>
      </c>
      <c r="P14" s="24">
        <v>0</v>
      </c>
      <c r="Q14" s="34">
        <v>2</v>
      </c>
      <c r="R14" s="34" t="s">
        <v>122</v>
      </c>
      <c r="S14" s="24" t="s">
        <v>117</v>
      </c>
      <c r="T14" s="36">
        <v>20000000</v>
      </c>
      <c r="U14" s="35" t="s">
        <v>134</v>
      </c>
    </row>
    <row r="15" spans="1:21" s="1" customFormat="1" ht="109.5" customHeight="1" thickBot="1">
      <c r="A15" s="43" t="s">
        <v>40</v>
      </c>
      <c r="B15" s="44" t="s">
        <v>41</v>
      </c>
      <c r="C15" s="45">
        <v>11</v>
      </c>
      <c r="D15" s="48" t="s">
        <v>46</v>
      </c>
      <c r="E15" s="49" t="s">
        <v>47</v>
      </c>
      <c r="F15" s="50">
        <v>14000</v>
      </c>
      <c r="G15" s="46" t="s">
        <v>48</v>
      </c>
      <c r="H15" s="51" t="s">
        <v>51</v>
      </c>
      <c r="I15" s="46" t="s">
        <v>52</v>
      </c>
      <c r="J15" s="45">
        <v>1</v>
      </c>
      <c r="K15" s="47">
        <v>3</v>
      </c>
      <c r="L15" s="70">
        <v>2020630010098</v>
      </c>
      <c r="M15" s="24" t="s">
        <v>91</v>
      </c>
      <c r="N15" s="24" t="s">
        <v>97</v>
      </c>
      <c r="O15" s="24" t="s">
        <v>111</v>
      </c>
      <c r="P15" s="24">
        <v>5</v>
      </c>
      <c r="Q15" s="34">
        <v>3</v>
      </c>
      <c r="R15" s="34" t="s">
        <v>122</v>
      </c>
      <c r="S15" s="24" t="s">
        <v>117</v>
      </c>
      <c r="T15" s="36">
        <v>60000000</v>
      </c>
      <c r="U15" s="35" t="s">
        <v>134</v>
      </c>
    </row>
    <row r="16" spans="1:21" s="1" customFormat="1" ht="109.5" customHeight="1" thickBot="1">
      <c r="A16" s="43" t="s">
        <v>40</v>
      </c>
      <c r="B16" s="44" t="s">
        <v>41</v>
      </c>
      <c r="C16" s="45">
        <v>11</v>
      </c>
      <c r="D16" s="48" t="s">
        <v>46</v>
      </c>
      <c r="E16" s="49" t="s">
        <v>47</v>
      </c>
      <c r="F16" s="50">
        <v>14000</v>
      </c>
      <c r="G16" s="46" t="s">
        <v>48</v>
      </c>
      <c r="H16" s="46" t="s">
        <v>53</v>
      </c>
      <c r="I16" s="46" t="s">
        <v>54</v>
      </c>
      <c r="J16" s="45">
        <v>0</v>
      </c>
      <c r="K16" s="47">
        <v>400</v>
      </c>
      <c r="L16" s="70">
        <v>2020630010098</v>
      </c>
      <c r="M16" s="24" t="s">
        <v>91</v>
      </c>
      <c r="N16" s="24" t="s">
        <v>97</v>
      </c>
      <c r="O16" s="24" t="s">
        <v>98</v>
      </c>
      <c r="P16" s="24">
        <v>0</v>
      </c>
      <c r="Q16" s="34">
        <v>10</v>
      </c>
      <c r="R16" s="34" t="s">
        <v>122</v>
      </c>
      <c r="S16" s="24" t="s">
        <v>117</v>
      </c>
      <c r="T16" s="36">
        <v>90000000</v>
      </c>
      <c r="U16" s="35" t="s">
        <v>134</v>
      </c>
    </row>
    <row r="17" spans="1:21" s="1" customFormat="1" ht="90" customHeight="1" thickBot="1">
      <c r="A17" s="43" t="s">
        <v>40</v>
      </c>
      <c r="B17" s="44" t="s">
        <v>41</v>
      </c>
      <c r="C17" s="45">
        <v>11</v>
      </c>
      <c r="D17" s="48" t="s">
        <v>55</v>
      </c>
      <c r="E17" s="49" t="s">
        <v>47</v>
      </c>
      <c r="F17" s="52">
        <v>0.8</v>
      </c>
      <c r="G17" s="46" t="s">
        <v>56</v>
      </c>
      <c r="H17" s="46" t="s">
        <v>57</v>
      </c>
      <c r="I17" s="46" t="s">
        <v>58</v>
      </c>
      <c r="J17" s="45">
        <v>1</v>
      </c>
      <c r="K17" s="47">
        <v>3</v>
      </c>
      <c r="L17" s="70">
        <v>2020630010088</v>
      </c>
      <c r="M17" s="24" t="s">
        <v>92</v>
      </c>
      <c r="N17" s="24" t="s">
        <v>102</v>
      </c>
      <c r="O17" s="24" t="s">
        <v>105</v>
      </c>
      <c r="P17" s="24">
        <v>1</v>
      </c>
      <c r="Q17" s="24">
        <v>1</v>
      </c>
      <c r="R17" s="34" t="s">
        <v>121</v>
      </c>
      <c r="S17" s="24" t="s">
        <v>120</v>
      </c>
      <c r="T17" s="36">
        <v>50000000</v>
      </c>
      <c r="U17" s="35" t="s">
        <v>134</v>
      </c>
    </row>
    <row r="18" spans="1:21" s="1" customFormat="1" ht="90" customHeight="1" thickBot="1">
      <c r="A18" s="43" t="s">
        <v>40</v>
      </c>
      <c r="B18" s="44" t="s">
        <v>41</v>
      </c>
      <c r="C18" s="45">
        <v>11</v>
      </c>
      <c r="D18" s="48" t="s">
        <v>55</v>
      </c>
      <c r="E18" s="49" t="s">
        <v>47</v>
      </c>
      <c r="F18" s="52">
        <v>0.8</v>
      </c>
      <c r="G18" s="46" t="s">
        <v>56</v>
      </c>
      <c r="H18" s="46" t="s">
        <v>59</v>
      </c>
      <c r="I18" s="46" t="s">
        <v>60</v>
      </c>
      <c r="J18" s="45">
        <v>20</v>
      </c>
      <c r="K18" s="47">
        <v>24</v>
      </c>
      <c r="L18" s="70">
        <v>2020630010088</v>
      </c>
      <c r="M18" s="24" t="s">
        <v>92</v>
      </c>
      <c r="N18" s="24" t="s">
        <v>102</v>
      </c>
      <c r="O18" s="24" t="s">
        <v>103</v>
      </c>
      <c r="P18" s="24">
        <v>33</v>
      </c>
      <c r="Q18" s="24">
        <v>24</v>
      </c>
      <c r="R18" s="34" t="s">
        <v>121</v>
      </c>
      <c r="S18" s="24" t="s">
        <v>120</v>
      </c>
      <c r="T18" s="36">
        <v>440000000</v>
      </c>
      <c r="U18" s="35" t="s">
        <v>134</v>
      </c>
    </row>
    <row r="19" spans="1:21" s="1" customFormat="1" ht="116.25" customHeight="1" thickBot="1">
      <c r="A19" s="43" t="s">
        <v>40</v>
      </c>
      <c r="B19" s="44" t="s">
        <v>41</v>
      </c>
      <c r="C19" s="45">
        <v>11</v>
      </c>
      <c r="D19" s="48" t="s">
        <v>55</v>
      </c>
      <c r="E19" s="49" t="s">
        <v>47</v>
      </c>
      <c r="F19" s="52">
        <v>0.8</v>
      </c>
      <c r="G19" s="46" t="s">
        <v>56</v>
      </c>
      <c r="H19" s="46" t="s">
        <v>61</v>
      </c>
      <c r="I19" s="46" t="s">
        <v>62</v>
      </c>
      <c r="J19" s="45">
        <v>0</v>
      </c>
      <c r="K19" s="47">
        <v>6</v>
      </c>
      <c r="L19" s="70">
        <v>2020630010088</v>
      </c>
      <c r="M19" s="24" t="s">
        <v>92</v>
      </c>
      <c r="N19" s="24" t="s">
        <v>102</v>
      </c>
      <c r="O19" s="24" t="s">
        <v>104</v>
      </c>
      <c r="P19" s="24">
        <v>0</v>
      </c>
      <c r="Q19" s="24">
        <v>2</v>
      </c>
      <c r="R19" s="34" t="s">
        <v>121</v>
      </c>
      <c r="S19" s="24" t="s">
        <v>120</v>
      </c>
      <c r="T19" s="36">
        <v>55065000</v>
      </c>
      <c r="U19" s="35" t="s">
        <v>134</v>
      </c>
    </row>
    <row r="20" spans="1:21" s="1" customFormat="1" ht="74.25" customHeight="1" thickBot="1">
      <c r="A20" s="43" t="s">
        <v>40</v>
      </c>
      <c r="B20" s="44" t="s">
        <v>41</v>
      </c>
      <c r="C20" s="45">
        <v>11</v>
      </c>
      <c r="D20" s="48" t="s">
        <v>55</v>
      </c>
      <c r="E20" s="49" t="s">
        <v>47</v>
      </c>
      <c r="F20" s="52">
        <v>0.8</v>
      </c>
      <c r="G20" s="46" t="s">
        <v>63</v>
      </c>
      <c r="H20" s="46" t="s">
        <v>64</v>
      </c>
      <c r="I20" s="46" t="s">
        <v>65</v>
      </c>
      <c r="J20" s="45">
        <v>0</v>
      </c>
      <c r="K20" s="47">
        <v>1</v>
      </c>
      <c r="L20" s="70">
        <v>2020630010092</v>
      </c>
      <c r="M20" s="24" t="s">
        <v>93</v>
      </c>
      <c r="N20" s="24" t="s">
        <v>63</v>
      </c>
      <c r="O20" s="24" t="s">
        <v>135</v>
      </c>
      <c r="P20" s="24">
        <v>0</v>
      </c>
      <c r="Q20" s="24">
        <v>1</v>
      </c>
      <c r="R20" s="34" t="s">
        <v>123</v>
      </c>
      <c r="S20" s="24" t="s">
        <v>118</v>
      </c>
      <c r="T20" s="36">
        <v>10000000</v>
      </c>
      <c r="U20" s="35" t="s">
        <v>134</v>
      </c>
    </row>
    <row r="21" spans="1:21" s="1" customFormat="1" ht="74.25" customHeight="1" thickBot="1">
      <c r="A21" s="43" t="s">
        <v>40</v>
      </c>
      <c r="B21" s="44" t="s">
        <v>41</v>
      </c>
      <c r="C21" s="45">
        <v>11</v>
      </c>
      <c r="D21" s="48" t="s">
        <v>55</v>
      </c>
      <c r="E21" s="49" t="s">
        <v>47</v>
      </c>
      <c r="F21" s="52">
        <v>0.8</v>
      </c>
      <c r="G21" s="46" t="s">
        <v>63</v>
      </c>
      <c r="H21" s="46" t="s">
        <v>64</v>
      </c>
      <c r="I21" s="46" t="s">
        <v>65</v>
      </c>
      <c r="J21" s="45">
        <v>0</v>
      </c>
      <c r="K21" s="47">
        <v>1</v>
      </c>
      <c r="L21" s="70">
        <v>2020630010092</v>
      </c>
      <c r="M21" s="24" t="s">
        <v>93</v>
      </c>
      <c r="N21" s="24" t="s">
        <v>63</v>
      </c>
      <c r="O21" s="24" t="s">
        <v>112</v>
      </c>
      <c r="P21" s="24">
        <v>0</v>
      </c>
      <c r="Q21" s="24">
        <v>1</v>
      </c>
      <c r="R21" s="34" t="s">
        <v>123</v>
      </c>
      <c r="S21" s="24" t="s">
        <v>118</v>
      </c>
      <c r="T21" s="36">
        <v>10000000</v>
      </c>
      <c r="U21" s="35" t="s">
        <v>134</v>
      </c>
    </row>
    <row r="22" spans="1:21" s="1" customFormat="1" ht="74.25" customHeight="1" thickBot="1">
      <c r="A22" s="43" t="s">
        <v>40</v>
      </c>
      <c r="B22" s="44" t="s">
        <v>41</v>
      </c>
      <c r="C22" s="45">
        <v>11</v>
      </c>
      <c r="D22" s="48" t="s">
        <v>55</v>
      </c>
      <c r="E22" s="49" t="s">
        <v>47</v>
      </c>
      <c r="F22" s="52">
        <v>0.8</v>
      </c>
      <c r="G22" s="46" t="s">
        <v>63</v>
      </c>
      <c r="H22" s="46" t="s">
        <v>66</v>
      </c>
      <c r="I22" s="46" t="s">
        <v>67</v>
      </c>
      <c r="J22" s="45">
        <v>0</v>
      </c>
      <c r="K22" s="47">
        <v>1</v>
      </c>
      <c r="L22" s="70">
        <v>2020630010092</v>
      </c>
      <c r="M22" s="24" t="s">
        <v>93</v>
      </c>
      <c r="N22" s="24" t="s">
        <v>63</v>
      </c>
      <c r="O22" s="24" t="s">
        <v>113</v>
      </c>
      <c r="P22" s="24">
        <v>0</v>
      </c>
      <c r="Q22" s="24">
        <v>1</v>
      </c>
      <c r="R22" s="34" t="s">
        <v>123</v>
      </c>
      <c r="S22" s="24" t="s">
        <v>118</v>
      </c>
      <c r="T22" s="36">
        <v>10000000</v>
      </c>
      <c r="U22" s="35" t="s">
        <v>134</v>
      </c>
    </row>
    <row r="23" spans="1:26" s="1" customFormat="1" ht="74.25" customHeight="1" thickBot="1">
      <c r="A23" s="43" t="s">
        <v>40</v>
      </c>
      <c r="B23" s="44" t="s">
        <v>41</v>
      </c>
      <c r="C23" s="45">
        <v>11</v>
      </c>
      <c r="D23" s="48" t="s">
        <v>55</v>
      </c>
      <c r="E23" s="49" t="s">
        <v>47</v>
      </c>
      <c r="F23" s="52">
        <v>0.8</v>
      </c>
      <c r="G23" s="46" t="s">
        <v>63</v>
      </c>
      <c r="H23" s="46" t="s">
        <v>70</v>
      </c>
      <c r="I23" s="46" t="s">
        <v>71</v>
      </c>
      <c r="J23" s="45">
        <v>0</v>
      </c>
      <c r="K23" s="47">
        <v>400</v>
      </c>
      <c r="L23" s="70">
        <v>2020630010075</v>
      </c>
      <c r="M23" s="24" t="s">
        <v>94</v>
      </c>
      <c r="N23" s="24" t="s">
        <v>70</v>
      </c>
      <c r="O23" s="24" t="s">
        <v>108</v>
      </c>
      <c r="P23" s="24">
        <v>0</v>
      </c>
      <c r="Q23" s="24">
        <v>105</v>
      </c>
      <c r="R23" s="34" t="s">
        <v>124</v>
      </c>
      <c r="S23" s="24" t="s">
        <v>107</v>
      </c>
      <c r="T23" s="36">
        <v>340000120</v>
      </c>
      <c r="U23" s="35" t="s">
        <v>134</v>
      </c>
      <c r="V23" s="85"/>
      <c r="W23" s="86"/>
      <c r="X23" s="86"/>
      <c r="Y23" s="86"/>
      <c r="Z23" s="86"/>
    </row>
    <row r="24" spans="1:26" s="1" customFormat="1" ht="74.25" customHeight="1" thickBot="1">
      <c r="A24" s="43" t="s">
        <v>40</v>
      </c>
      <c r="B24" s="44" t="s">
        <v>41</v>
      </c>
      <c r="C24" s="45">
        <v>11</v>
      </c>
      <c r="D24" s="48" t="s">
        <v>55</v>
      </c>
      <c r="E24" s="49" t="s">
        <v>47</v>
      </c>
      <c r="F24" s="52">
        <v>0.8</v>
      </c>
      <c r="G24" s="46" t="s">
        <v>63</v>
      </c>
      <c r="H24" s="46" t="s">
        <v>70</v>
      </c>
      <c r="I24" s="46" t="s">
        <v>71</v>
      </c>
      <c r="J24" s="45">
        <v>0</v>
      </c>
      <c r="K24" s="47">
        <v>400</v>
      </c>
      <c r="L24" s="70">
        <v>2020630010075</v>
      </c>
      <c r="M24" s="24" t="s">
        <v>94</v>
      </c>
      <c r="N24" s="24" t="s">
        <v>70</v>
      </c>
      <c r="O24" s="24" t="s">
        <v>137</v>
      </c>
      <c r="P24" s="24">
        <v>0</v>
      </c>
      <c r="Q24" s="24">
        <v>1</v>
      </c>
      <c r="R24" s="34" t="s">
        <v>124</v>
      </c>
      <c r="S24" s="24" t="s">
        <v>107</v>
      </c>
      <c r="T24" s="36">
        <v>10000000</v>
      </c>
      <c r="U24" s="35" t="s">
        <v>134</v>
      </c>
      <c r="V24" s="85"/>
      <c r="W24" s="86"/>
      <c r="X24" s="86"/>
      <c r="Y24" s="86"/>
      <c r="Z24" s="86"/>
    </row>
    <row r="25" spans="1:26" s="1" customFormat="1" ht="74.25" customHeight="1" thickBot="1">
      <c r="A25" s="43" t="s">
        <v>40</v>
      </c>
      <c r="B25" s="44" t="s">
        <v>41</v>
      </c>
      <c r="C25" s="45">
        <v>11</v>
      </c>
      <c r="D25" s="48" t="s">
        <v>55</v>
      </c>
      <c r="E25" s="49" t="s">
        <v>47</v>
      </c>
      <c r="F25" s="52">
        <v>0.8</v>
      </c>
      <c r="G25" s="46" t="s">
        <v>63</v>
      </c>
      <c r="H25" s="46" t="s">
        <v>70</v>
      </c>
      <c r="I25" s="46" t="s">
        <v>71</v>
      </c>
      <c r="J25" s="45">
        <v>0</v>
      </c>
      <c r="K25" s="47">
        <v>400</v>
      </c>
      <c r="L25" s="70">
        <v>2020630010075</v>
      </c>
      <c r="M25" s="24" t="s">
        <v>94</v>
      </c>
      <c r="N25" s="24" t="s">
        <v>70</v>
      </c>
      <c r="O25" s="24" t="s">
        <v>116</v>
      </c>
      <c r="P25" s="24">
        <v>0</v>
      </c>
      <c r="Q25" s="36">
        <v>353967000</v>
      </c>
      <c r="R25" s="24" t="s">
        <v>125</v>
      </c>
      <c r="S25" s="24" t="s">
        <v>117</v>
      </c>
      <c r="T25" s="36">
        <v>353967000</v>
      </c>
      <c r="U25" s="35" t="s">
        <v>134</v>
      </c>
      <c r="V25" s="85"/>
      <c r="W25" s="86"/>
      <c r="X25" s="86"/>
      <c r="Y25" s="86"/>
      <c r="Z25" s="86"/>
    </row>
    <row r="26" spans="1:21" s="1" customFormat="1" ht="74.25" customHeight="1" thickBot="1">
      <c r="A26" s="43" t="s">
        <v>40</v>
      </c>
      <c r="B26" s="44" t="s">
        <v>41</v>
      </c>
      <c r="C26" s="45">
        <v>11</v>
      </c>
      <c r="D26" s="48" t="s">
        <v>55</v>
      </c>
      <c r="E26" s="49" t="s">
        <v>47</v>
      </c>
      <c r="F26" s="52">
        <v>0.8</v>
      </c>
      <c r="G26" s="46" t="s">
        <v>63</v>
      </c>
      <c r="H26" s="46" t="s">
        <v>68</v>
      </c>
      <c r="I26" s="46" t="s">
        <v>69</v>
      </c>
      <c r="J26" s="45">
        <v>1</v>
      </c>
      <c r="K26" s="47">
        <v>3</v>
      </c>
      <c r="L26" s="70">
        <v>2020630010092</v>
      </c>
      <c r="M26" s="24" t="s">
        <v>93</v>
      </c>
      <c r="N26" s="24" t="s">
        <v>63</v>
      </c>
      <c r="O26" s="24" t="s">
        <v>136</v>
      </c>
      <c r="P26" s="24">
        <v>0</v>
      </c>
      <c r="Q26" s="24">
        <v>1</v>
      </c>
      <c r="R26" s="34" t="s">
        <v>123</v>
      </c>
      <c r="S26" s="24" t="s">
        <v>118</v>
      </c>
      <c r="T26" s="36">
        <v>10000000</v>
      </c>
      <c r="U26" s="35" t="s">
        <v>134</v>
      </c>
    </row>
    <row r="27" spans="1:25" s="1" customFormat="1" ht="117" customHeight="1" thickBot="1">
      <c r="A27" s="43" t="s">
        <v>40</v>
      </c>
      <c r="B27" s="44" t="s">
        <v>41</v>
      </c>
      <c r="C27" s="45">
        <v>11</v>
      </c>
      <c r="D27" s="48" t="s">
        <v>72</v>
      </c>
      <c r="E27" s="50">
        <v>30000</v>
      </c>
      <c r="F27" s="50">
        <v>60000</v>
      </c>
      <c r="G27" s="46" t="s">
        <v>73</v>
      </c>
      <c r="H27" s="46" t="s">
        <v>74</v>
      </c>
      <c r="I27" s="46" t="s">
        <v>75</v>
      </c>
      <c r="J27" s="45">
        <v>0</v>
      </c>
      <c r="K27" s="47">
        <v>4</v>
      </c>
      <c r="L27" s="70">
        <v>2020630010096</v>
      </c>
      <c r="M27" s="24" t="s">
        <v>95</v>
      </c>
      <c r="N27" s="24" t="s">
        <v>114</v>
      </c>
      <c r="O27" s="24" t="s">
        <v>109</v>
      </c>
      <c r="P27" s="24">
        <v>0</v>
      </c>
      <c r="Q27" s="24">
        <v>1</v>
      </c>
      <c r="R27" s="34" t="s">
        <v>126</v>
      </c>
      <c r="S27" s="34" t="s">
        <v>107</v>
      </c>
      <c r="T27" s="36">
        <v>10000000</v>
      </c>
      <c r="U27" s="35" t="s">
        <v>134</v>
      </c>
      <c r="V27" s="85"/>
      <c r="W27" s="86"/>
      <c r="X27" s="86"/>
      <c r="Y27" s="86"/>
    </row>
    <row r="28" spans="1:25" s="1" customFormat="1" ht="117" customHeight="1" thickBot="1">
      <c r="A28" s="43" t="s">
        <v>40</v>
      </c>
      <c r="B28" s="44" t="s">
        <v>41</v>
      </c>
      <c r="C28" s="45">
        <v>11</v>
      </c>
      <c r="D28" s="48" t="s">
        <v>72</v>
      </c>
      <c r="E28" s="50">
        <v>30000</v>
      </c>
      <c r="F28" s="50">
        <v>60000</v>
      </c>
      <c r="G28" s="46" t="s">
        <v>76</v>
      </c>
      <c r="H28" s="46" t="s">
        <v>77</v>
      </c>
      <c r="I28" s="46" t="s">
        <v>52</v>
      </c>
      <c r="J28" s="45">
        <v>5</v>
      </c>
      <c r="K28" s="47">
        <v>5</v>
      </c>
      <c r="L28" s="70">
        <v>2020630010096</v>
      </c>
      <c r="M28" s="24" t="s">
        <v>95</v>
      </c>
      <c r="N28" s="24" t="s">
        <v>114</v>
      </c>
      <c r="O28" s="24" t="s">
        <v>110</v>
      </c>
      <c r="P28" s="24">
        <v>2</v>
      </c>
      <c r="Q28" s="24">
        <v>5</v>
      </c>
      <c r="R28" s="34" t="s">
        <v>126</v>
      </c>
      <c r="S28" s="24" t="s">
        <v>107</v>
      </c>
      <c r="T28" s="36">
        <v>33320000</v>
      </c>
      <c r="U28" s="35" t="s">
        <v>134</v>
      </c>
      <c r="V28" s="89"/>
      <c r="W28" s="90"/>
      <c r="X28" s="90"/>
      <c r="Y28" s="90"/>
    </row>
    <row r="29" spans="1:21" s="1" customFormat="1" ht="117" customHeight="1" thickBot="1">
      <c r="A29" s="43" t="s">
        <v>40</v>
      </c>
      <c r="B29" s="44" t="s">
        <v>41</v>
      </c>
      <c r="C29" s="45">
        <v>11</v>
      </c>
      <c r="D29" s="48" t="s">
        <v>72</v>
      </c>
      <c r="E29" s="50">
        <v>30000</v>
      </c>
      <c r="F29" s="50">
        <v>60000</v>
      </c>
      <c r="G29" s="46" t="s">
        <v>73</v>
      </c>
      <c r="H29" s="46" t="s">
        <v>78</v>
      </c>
      <c r="I29" s="46" t="s">
        <v>79</v>
      </c>
      <c r="J29" s="45">
        <v>30000</v>
      </c>
      <c r="K29" s="47">
        <v>60000</v>
      </c>
      <c r="L29" s="70">
        <v>2020630010096</v>
      </c>
      <c r="M29" s="24" t="s">
        <v>95</v>
      </c>
      <c r="N29" s="24" t="s">
        <v>114</v>
      </c>
      <c r="O29" s="23" t="s">
        <v>115</v>
      </c>
      <c r="P29" s="24">
        <v>10000</v>
      </c>
      <c r="Q29" s="24">
        <v>19930</v>
      </c>
      <c r="R29" s="34" t="s">
        <v>126</v>
      </c>
      <c r="S29" s="24" t="s">
        <v>107</v>
      </c>
      <c r="T29" s="36">
        <v>97989040</v>
      </c>
      <c r="U29" s="35" t="s">
        <v>134</v>
      </c>
    </row>
    <row r="30" spans="1:21" s="1" customFormat="1" ht="52.5" customHeight="1" thickBot="1">
      <c r="A30" s="53" t="s">
        <v>80</v>
      </c>
      <c r="B30" s="54" t="s">
        <v>41</v>
      </c>
      <c r="C30" s="55" t="s">
        <v>81</v>
      </c>
      <c r="D30" s="56" t="s">
        <v>82</v>
      </c>
      <c r="E30" s="57" t="s">
        <v>47</v>
      </c>
      <c r="F30" s="58">
        <v>0.4</v>
      </c>
      <c r="G30" s="59" t="s">
        <v>83</v>
      </c>
      <c r="H30" s="59" t="s">
        <v>84</v>
      </c>
      <c r="I30" s="59" t="s">
        <v>85</v>
      </c>
      <c r="J30" s="55">
        <v>3</v>
      </c>
      <c r="K30" s="60">
        <v>2</v>
      </c>
      <c r="L30" s="70">
        <v>2020630010079</v>
      </c>
      <c r="M30" s="23" t="s">
        <v>96</v>
      </c>
      <c r="N30" s="23" t="s">
        <v>99</v>
      </c>
      <c r="O30" s="23" t="s">
        <v>100</v>
      </c>
      <c r="P30" s="23">
        <v>0</v>
      </c>
      <c r="Q30" s="23">
        <v>2</v>
      </c>
      <c r="R30" s="34" t="s">
        <v>127</v>
      </c>
      <c r="S30" s="24" t="s">
        <v>128</v>
      </c>
      <c r="T30" s="36">
        <v>101540000</v>
      </c>
      <c r="U30" s="35" t="s">
        <v>134</v>
      </c>
    </row>
    <row r="31" spans="1:25" s="1" customFormat="1" ht="73.5" customHeight="1" thickBot="1">
      <c r="A31" s="53" t="s">
        <v>80</v>
      </c>
      <c r="B31" s="54" t="s">
        <v>41</v>
      </c>
      <c r="C31" s="55" t="s">
        <v>81</v>
      </c>
      <c r="D31" s="56" t="s">
        <v>82</v>
      </c>
      <c r="E31" s="57" t="s">
        <v>47</v>
      </c>
      <c r="F31" s="58">
        <v>0.4</v>
      </c>
      <c r="G31" s="59" t="s">
        <v>83</v>
      </c>
      <c r="H31" s="59" t="s">
        <v>86</v>
      </c>
      <c r="I31" s="59" t="s">
        <v>87</v>
      </c>
      <c r="J31" s="55">
        <v>0</v>
      </c>
      <c r="K31" s="60">
        <v>4</v>
      </c>
      <c r="L31" s="70">
        <v>2020630010079</v>
      </c>
      <c r="M31" s="23" t="s">
        <v>96</v>
      </c>
      <c r="N31" s="23" t="s">
        <v>99</v>
      </c>
      <c r="O31" s="23" t="s">
        <v>101</v>
      </c>
      <c r="P31" s="23">
        <v>0</v>
      </c>
      <c r="Q31" s="23">
        <v>1</v>
      </c>
      <c r="R31" s="34" t="s">
        <v>127</v>
      </c>
      <c r="S31" s="24" t="s">
        <v>128</v>
      </c>
      <c r="T31" s="36">
        <v>20000000</v>
      </c>
      <c r="U31" s="35" t="s">
        <v>134</v>
      </c>
      <c r="V31" s="87"/>
      <c r="W31" s="88"/>
      <c r="X31" s="88"/>
      <c r="Y31" s="88"/>
    </row>
    <row r="32" spans="1:21" s="1" customFormat="1" ht="74.25" customHeight="1" thickBot="1">
      <c r="A32" s="53" t="s">
        <v>80</v>
      </c>
      <c r="B32" s="54" t="s">
        <v>41</v>
      </c>
      <c r="C32" s="55" t="s">
        <v>81</v>
      </c>
      <c r="D32" s="56" t="s">
        <v>82</v>
      </c>
      <c r="E32" s="57" t="s">
        <v>47</v>
      </c>
      <c r="F32" s="58">
        <v>0.4</v>
      </c>
      <c r="G32" s="59" t="s">
        <v>83</v>
      </c>
      <c r="H32" s="59" t="s">
        <v>88</v>
      </c>
      <c r="I32" s="59" t="s">
        <v>89</v>
      </c>
      <c r="J32" s="55">
        <v>48</v>
      </c>
      <c r="K32" s="60">
        <v>48</v>
      </c>
      <c r="L32" s="70">
        <v>2020630010079</v>
      </c>
      <c r="M32" s="23" t="s">
        <v>96</v>
      </c>
      <c r="N32" s="23" t="s">
        <v>99</v>
      </c>
      <c r="O32" s="23" t="s">
        <v>129</v>
      </c>
      <c r="P32" s="61">
        <v>12</v>
      </c>
      <c r="Q32" s="61">
        <v>14</v>
      </c>
      <c r="R32" s="34" t="s">
        <v>127</v>
      </c>
      <c r="S32" s="24" t="s">
        <v>128</v>
      </c>
      <c r="T32" s="36">
        <v>356574240</v>
      </c>
      <c r="U32" s="35" t="s">
        <v>134</v>
      </c>
    </row>
    <row r="33" spans="1:21" ht="15" customHeight="1">
      <c r="A33" s="116" t="s">
        <v>14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20">
        <f>+SUM(T11:T32)</f>
        <v>2118455400</v>
      </c>
      <c r="U33" s="32"/>
    </row>
    <row r="34" spans="1:21" ht="13.5" thickBot="1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21"/>
      <c r="U34" s="16"/>
    </row>
    <row r="35" spans="1:21" ht="12.75">
      <c r="A35" s="10"/>
      <c r="B35" s="8"/>
      <c r="C35" s="11"/>
      <c r="D35" s="8"/>
      <c r="E35" s="11"/>
      <c r="F35" s="8"/>
      <c r="G35" s="11"/>
      <c r="H35" s="8"/>
      <c r="I35" s="11"/>
      <c r="J35" s="11"/>
      <c r="K35" s="8"/>
      <c r="L35" s="65"/>
      <c r="M35" s="8"/>
      <c r="N35" s="5"/>
      <c r="O35" s="5"/>
      <c r="P35" s="5"/>
      <c r="Q35" s="5"/>
      <c r="R35" s="5"/>
      <c r="S35" s="5"/>
      <c r="T35" s="18"/>
      <c r="U35" s="13"/>
    </row>
    <row r="36" spans="1:21" ht="42.75" customHeight="1">
      <c r="A36" s="10"/>
      <c r="B36" s="8"/>
      <c r="C36" s="12"/>
      <c r="D36" s="8"/>
      <c r="E36" s="11"/>
      <c r="F36" s="8"/>
      <c r="G36" s="5"/>
      <c r="H36" s="5"/>
      <c r="I36" s="5"/>
      <c r="J36" s="98" t="s">
        <v>12</v>
      </c>
      <c r="K36" s="98"/>
      <c r="L36" s="98"/>
      <c r="M36" s="12"/>
      <c r="N36" s="12"/>
      <c r="O36" s="98" t="s">
        <v>10</v>
      </c>
      <c r="P36" s="98"/>
      <c r="Q36" s="98"/>
      <c r="R36" s="122"/>
      <c r="S36" s="123"/>
      <c r="T36" s="123"/>
      <c r="U36" s="124"/>
    </row>
    <row r="37" spans="1:21" ht="14.25">
      <c r="A37" s="10"/>
      <c r="B37" s="8"/>
      <c r="C37" s="12"/>
      <c r="D37" s="8"/>
      <c r="E37" s="11"/>
      <c r="F37" s="8"/>
      <c r="G37" s="5"/>
      <c r="H37" s="5"/>
      <c r="I37" s="5"/>
      <c r="J37" s="11"/>
      <c r="K37" s="8"/>
      <c r="L37" s="65"/>
      <c r="M37" s="8"/>
      <c r="N37" s="8"/>
      <c r="O37" s="12"/>
      <c r="P37" s="11"/>
      <c r="Q37" s="5"/>
      <c r="R37" s="5"/>
      <c r="S37" s="5"/>
      <c r="T37" s="19"/>
      <c r="U37" s="13"/>
    </row>
    <row r="38" spans="1:21" ht="14.25">
      <c r="A38" s="10"/>
      <c r="B38" s="8"/>
      <c r="C38" s="12"/>
      <c r="D38" s="8"/>
      <c r="E38" s="11"/>
      <c r="F38" s="8"/>
      <c r="G38" s="5"/>
      <c r="H38" s="5"/>
      <c r="I38" s="5"/>
      <c r="J38" s="11"/>
      <c r="K38" s="8"/>
      <c r="L38" s="65"/>
      <c r="M38" s="8"/>
      <c r="N38" s="8"/>
      <c r="O38" s="12"/>
      <c r="P38" s="11"/>
      <c r="Q38" s="11"/>
      <c r="R38" s="11"/>
      <c r="S38" s="11"/>
      <c r="T38" s="19"/>
      <c r="U38" s="14"/>
    </row>
    <row r="39" spans="1:21" ht="12.75">
      <c r="A39" s="10"/>
      <c r="B39" s="8"/>
      <c r="C39" s="11"/>
      <c r="D39" s="8"/>
      <c r="E39" s="11"/>
      <c r="F39" s="8"/>
      <c r="G39" s="5"/>
      <c r="H39" s="5"/>
      <c r="I39" s="5"/>
      <c r="J39" s="11"/>
      <c r="K39" s="8"/>
      <c r="L39" s="65"/>
      <c r="M39" s="8"/>
      <c r="N39" s="8"/>
      <c r="O39" s="11"/>
      <c r="P39" s="11"/>
      <c r="Q39" s="11"/>
      <c r="R39" s="11"/>
      <c r="S39" s="11"/>
      <c r="T39" s="18"/>
      <c r="U39" s="14"/>
    </row>
    <row r="40" spans="1:21" ht="14.25" customHeight="1" thickBot="1">
      <c r="A40" s="10"/>
      <c r="B40" s="8"/>
      <c r="C40" s="12"/>
      <c r="D40" s="8"/>
      <c r="E40" s="11"/>
      <c r="F40" s="8"/>
      <c r="G40" s="5"/>
      <c r="H40" s="5"/>
      <c r="I40" s="5"/>
      <c r="J40" s="28"/>
      <c r="K40" s="28"/>
      <c r="L40" s="66"/>
      <c r="M40" s="8"/>
      <c r="N40" s="8"/>
      <c r="O40" s="28"/>
      <c r="P40" s="28"/>
      <c r="Q40" s="11"/>
      <c r="R40" s="11"/>
      <c r="S40" s="11"/>
      <c r="T40" s="19"/>
      <c r="U40" s="14"/>
    </row>
    <row r="41" spans="1:21" ht="25.5" customHeight="1">
      <c r="A41" s="10"/>
      <c r="B41" s="8"/>
      <c r="C41" s="15"/>
      <c r="D41" s="8"/>
      <c r="E41" s="11"/>
      <c r="F41" s="8"/>
      <c r="G41" s="5"/>
      <c r="H41" s="5"/>
      <c r="I41" s="5"/>
      <c r="J41" s="94" t="s">
        <v>130</v>
      </c>
      <c r="K41" s="94"/>
      <c r="L41" s="94"/>
      <c r="M41" s="22"/>
      <c r="N41" s="22"/>
      <c r="O41" s="94" t="s">
        <v>138</v>
      </c>
      <c r="P41" s="94"/>
      <c r="Q41" s="94"/>
      <c r="R41" s="11"/>
      <c r="S41" s="11"/>
      <c r="T41" s="19"/>
      <c r="U41" s="14"/>
    </row>
    <row r="42" spans="1:21" ht="15">
      <c r="A42" s="10"/>
      <c r="B42" s="8"/>
      <c r="C42" s="15"/>
      <c r="D42" s="8"/>
      <c r="E42" s="11"/>
      <c r="F42" s="8"/>
      <c r="G42" s="5"/>
      <c r="H42" s="5"/>
      <c r="I42" s="5"/>
      <c r="J42" s="11" t="s">
        <v>13</v>
      </c>
      <c r="K42" s="8"/>
      <c r="L42" s="67"/>
      <c r="M42" s="22"/>
      <c r="N42" s="22"/>
      <c r="O42" s="11" t="s">
        <v>139</v>
      </c>
      <c r="P42" s="8"/>
      <c r="Q42" s="11"/>
      <c r="R42" s="11"/>
      <c r="S42" s="11"/>
      <c r="T42" s="19"/>
      <c r="U42" s="14"/>
    </row>
    <row r="43" spans="1:21" ht="14.25">
      <c r="A43" s="10"/>
      <c r="B43" s="8"/>
      <c r="C43" s="11"/>
      <c r="D43" s="8"/>
      <c r="E43" s="11"/>
      <c r="F43" s="8"/>
      <c r="G43" s="11"/>
      <c r="H43" s="8"/>
      <c r="I43" s="11"/>
      <c r="J43" s="11"/>
      <c r="K43" s="8"/>
      <c r="L43" s="68"/>
      <c r="M43" s="8"/>
      <c r="N43" s="11"/>
      <c r="O43" s="11"/>
      <c r="P43" s="11"/>
      <c r="Q43" s="11"/>
      <c r="R43" s="11"/>
      <c r="S43" s="11"/>
      <c r="T43" s="19"/>
      <c r="U43" s="14"/>
    </row>
    <row r="44" spans="1:21" ht="14.25">
      <c r="A44" s="10"/>
      <c r="B44" s="8"/>
      <c r="C44" s="11"/>
      <c r="D44" s="8"/>
      <c r="E44" s="11"/>
      <c r="F44" s="8"/>
      <c r="G44" s="11"/>
      <c r="H44" s="8"/>
      <c r="I44" s="11"/>
      <c r="J44" s="11"/>
      <c r="K44" s="8"/>
      <c r="L44" s="68"/>
      <c r="M44" s="8"/>
      <c r="N44" s="11"/>
      <c r="O44" s="11"/>
      <c r="P44" s="11"/>
      <c r="Q44" s="11"/>
      <c r="R44" s="11"/>
      <c r="S44" s="11"/>
      <c r="T44" s="19"/>
      <c r="U44" s="14"/>
    </row>
    <row r="45" spans="1:21" ht="31.5" customHeight="1" thickBot="1">
      <c r="A45" s="113" t="s">
        <v>15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5"/>
    </row>
  </sheetData>
  <sheetProtection/>
  <autoFilter ref="A10:U34"/>
  <mergeCells count="32">
    <mergeCell ref="A45:U45"/>
    <mergeCell ref="A33:S34"/>
    <mergeCell ref="O41:Q41"/>
    <mergeCell ref="T33:T34"/>
    <mergeCell ref="R36:U36"/>
    <mergeCell ref="O36:Q36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H9:H10"/>
    <mergeCell ref="V31:Y31"/>
    <mergeCell ref="V28:Y28"/>
    <mergeCell ref="A8:K8"/>
    <mergeCell ref="J41:L41"/>
    <mergeCell ref="V25:Z25"/>
    <mergeCell ref="I9:K9"/>
    <mergeCell ref="L8:N8"/>
    <mergeCell ref="J36:L36"/>
    <mergeCell ref="O8:Q8"/>
    <mergeCell ref="V24:Z24"/>
    <mergeCell ref="R8:T8"/>
    <mergeCell ref="A9:A10"/>
    <mergeCell ref="G9:G10"/>
    <mergeCell ref="A7:G7"/>
    <mergeCell ref="V23:Z23"/>
    <mergeCell ref="V27:Y27"/>
  </mergeCells>
  <printOptions horizontalCentered="1"/>
  <pageMargins left="0.5" right="1.5" top="0.539370079" bottom="0.55" header="0.275590551181102" footer="0.49"/>
  <pageSetup fitToHeight="20" horizontalDpi="600" verticalDpi="600" orientation="landscape" paperSize="5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tabSelected="1" view="pageBreakPreview" zoomScale="55" zoomScaleNormal="60" zoomScaleSheetLayoutView="55" zoomScalePageLayoutView="0" workbookViewId="0" topLeftCell="A1">
      <selection activeCell="A1" sqref="A1:U35"/>
    </sheetView>
  </sheetViews>
  <sheetFormatPr defaultColWidth="11.421875" defaultRowHeight="12.75"/>
  <cols>
    <col min="1" max="1" width="41.140625" style="6" bestFit="1" customWidth="1"/>
    <col min="2" max="2" width="11.28125" style="6" bestFit="1" customWidth="1"/>
    <col min="3" max="3" width="15.8515625" style="6" customWidth="1"/>
    <col min="4" max="4" width="36.7109375" style="6" customWidth="1"/>
    <col min="5" max="5" width="15.00390625" style="6" customWidth="1"/>
    <col min="6" max="6" width="17.8515625" style="6" customWidth="1"/>
    <col min="7" max="7" width="37.8515625" style="6" customWidth="1"/>
    <col min="8" max="8" width="37.7109375" style="6" customWidth="1"/>
    <col min="9" max="9" width="39.421875" style="6" customWidth="1"/>
    <col min="10" max="10" width="14.00390625" style="6" customWidth="1"/>
    <col min="11" max="11" width="18.00390625" style="6" customWidth="1"/>
    <col min="12" max="12" width="25.57421875" style="69" bestFit="1" customWidth="1"/>
    <col min="13" max="13" width="33.421875" style="6" bestFit="1" customWidth="1"/>
    <col min="14" max="14" width="34.00390625" style="9" bestFit="1" customWidth="1"/>
    <col min="15" max="15" width="36.421875" style="9" customWidth="1"/>
    <col min="16" max="16" width="20.28125" style="9" customWidth="1"/>
    <col min="17" max="17" width="21.28125" style="9" customWidth="1"/>
    <col min="18" max="18" width="25.140625" style="9" customWidth="1"/>
    <col min="19" max="19" width="22.7109375" style="9" customWidth="1"/>
    <col min="20" max="20" width="24.8515625" style="20" customWidth="1"/>
    <col min="21" max="21" width="25.140625" style="6" bestFit="1" customWidth="1"/>
    <col min="22" max="26" width="18.57421875" style="2" customWidth="1"/>
    <col min="27" max="16384" width="11.421875" style="2" customWidth="1"/>
  </cols>
  <sheetData>
    <row r="1" spans="1:21" ht="22.5" customHeight="1">
      <c r="A1" s="99"/>
      <c r="B1" s="100"/>
      <c r="C1" s="105" t="s">
        <v>5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/>
      <c r="U1" s="37" t="s">
        <v>16</v>
      </c>
    </row>
    <row r="2" spans="1:21" ht="25.5" customHeight="1">
      <c r="A2" s="101"/>
      <c r="B2" s="102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101"/>
      <c r="B3" s="102"/>
      <c r="C3" s="101" t="s">
        <v>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02"/>
      <c r="U3" s="38" t="s">
        <v>38</v>
      </c>
    </row>
    <row r="4" spans="1:21" ht="27.75" customHeight="1" thickBot="1">
      <c r="A4" s="103"/>
      <c r="B4" s="104"/>
      <c r="C4" s="103" t="s">
        <v>3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4"/>
      <c r="U4" s="39" t="s">
        <v>6</v>
      </c>
    </row>
    <row r="5" spans="1:21" ht="19.5" customHeight="1" thickBot="1">
      <c r="A5" s="76"/>
      <c r="B5" s="5"/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164"/>
    </row>
    <row r="6" spans="1:21" ht="24" customHeight="1" thickBot="1">
      <c r="A6" s="110" t="s">
        <v>39</v>
      </c>
      <c r="B6" s="111"/>
      <c r="C6" s="111"/>
      <c r="D6" s="111"/>
      <c r="E6" s="111"/>
      <c r="F6" s="111"/>
      <c r="G6" s="111"/>
      <c r="H6" s="111"/>
      <c r="I6" s="111"/>
      <c r="J6" s="111"/>
      <c r="K6" s="112"/>
      <c r="L6" s="77" t="s">
        <v>140</v>
      </c>
      <c r="M6" s="78"/>
      <c r="N6" s="78"/>
      <c r="O6" s="78"/>
      <c r="P6" s="78"/>
      <c r="Q6" s="78"/>
      <c r="R6" s="78"/>
      <c r="S6" s="78"/>
      <c r="T6" s="78"/>
      <c r="U6" s="79"/>
    </row>
    <row r="7" spans="1:21" s="3" customFormat="1" ht="9" customHeight="1" thickBot="1">
      <c r="A7" s="101"/>
      <c r="B7" s="84"/>
      <c r="C7" s="84"/>
      <c r="D7" s="84"/>
      <c r="E7" s="84"/>
      <c r="F7" s="84"/>
      <c r="G7" s="84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164"/>
    </row>
    <row r="8" spans="1:21" s="3" customFormat="1" ht="24.75" customHeight="1" thickBot="1">
      <c r="A8" s="91" t="s">
        <v>32</v>
      </c>
      <c r="B8" s="92"/>
      <c r="C8" s="92"/>
      <c r="D8" s="92"/>
      <c r="E8" s="92"/>
      <c r="F8" s="92"/>
      <c r="G8" s="92"/>
      <c r="H8" s="92"/>
      <c r="I8" s="92"/>
      <c r="J8" s="92"/>
      <c r="K8" s="93"/>
      <c r="L8" s="78" t="s">
        <v>17</v>
      </c>
      <c r="M8" s="78"/>
      <c r="N8" s="79"/>
      <c r="O8" s="77" t="s">
        <v>33</v>
      </c>
      <c r="P8" s="78"/>
      <c r="Q8" s="79"/>
      <c r="R8" s="77" t="s">
        <v>18</v>
      </c>
      <c r="S8" s="78"/>
      <c r="T8" s="79"/>
      <c r="U8" s="25" t="s">
        <v>19</v>
      </c>
    </row>
    <row r="9" spans="1:21" s="4" customFormat="1" ht="24" customHeight="1" thickBot="1">
      <c r="A9" s="80" t="s">
        <v>20</v>
      </c>
      <c r="B9" s="82" t="s">
        <v>21</v>
      </c>
      <c r="C9" s="82" t="s">
        <v>22</v>
      </c>
      <c r="D9" s="95" t="s">
        <v>23</v>
      </c>
      <c r="E9" s="96"/>
      <c r="F9" s="109"/>
      <c r="G9" s="82" t="s">
        <v>24</v>
      </c>
      <c r="H9" s="82" t="s">
        <v>25</v>
      </c>
      <c r="I9" s="95" t="s">
        <v>26</v>
      </c>
      <c r="J9" s="96"/>
      <c r="K9" s="97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165">
        <v>10</v>
      </c>
    </row>
    <row r="10" spans="1:21" s="1" customFormat="1" ht="107.25" customHeight="1" thickBot="1">
      <c r="A10" s="81"/>
      <c r="B10" s="83"/>
      <c r="C10" s="83"/>
      <c r="D10" s="33" t="s">
        <v>27</v>
      </c>
      <c r="E10" s="33" t="s">
        <v>28</v>
      </c>
      <c r="F10" s="33" t="s">
        <v>29</v>
      </c>
      <c r="G10" s="83"/>
      <c r="H10" s="83"/>
      <c r="I10" s="33" t="s">
        <v>27</v>
      </c>
      <c r="J10" s="33" t="s">
        <v>30</v>
      </c>
      <c r="K10" s="42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29" t="s">
        <v>11</v>
      </c>
      <c r="U10" s="31" t="s">
        <v>0</v>
      </c>
    </row>
    <row r="11" spans="1:21" s="71" customFormat="1" ht="51.75" customHeight="1">
      <c r="A11" s="145" t="s">
        <v>40</v>
      </c>
      <c r="B11" s="146" t="s">
        <v>41</v>
      </c>
      <c r="C11" s="126">
        <v>11</v>
      </c>
      <c r="D11" s="144" t="s">
        <v>42</v>
      </c>
      <c r="E11" s="126">
        <v>2</v>
      </c>
      <c r="F11" s="126">
        <v>3</v>
      </c>
      <c r="G11" s="144" t="s">
        <v>43</v>
      </c>
      <c r="H11" s="144" t="s">
        <v>44</v>
      </c>
      <c r="I11" s="144" t="s">
        <v>45</v>
      </c>
      <c r="J11" s="126">
        <v>2</v>
      </c>
      <c r="K11" s="147">
        <v>3</v>
      </c>
      <c r="L11" s="137">
        <v>2020630010100</v>
      </c>
      <c r="M11" s="127" t="s">
        <v>90</v>
      </c>
      <c r="N11" s="127" t="s">
        <v>43</v>
      </c>
      <c r="O11" s="127" t="s">
        <v>131</v>
      </c>
      <c r="P11" s="127">
        <v>3</v>
      </c>
      <c r="Q11" s="127">
        <v>1</v>
      </c>
      <c r="R11" s="127" t="s">
        <v>119</v>
      </c>
      <c r="S11" s="127" t="s">
        <v>107</v>
      </c>
      <c r="T11" s="138">
        <v>9000000</v>
      </c>
      <c r="U11" s="128" t="s">
        <v>134</v>
      </c>
    </row>
    <row r="12" spans="1:21" s="71" customFormat="1" ht="51.75" customHeight="1">
      <c r="A12" s="145" t="s">
        <v>40</v>
      </c>
      <c r="B12" s="148" t="s">
        <v>41</v>
      </c>
      <c r="C12" s="129">
        <v>11</v>
      </c>
      <c r="D12" s="149" t="s">
        <v>42</v>
      </c>
      <c r="E12" s="129">
        <v>2</v>
      </c>
      <c r="F12" s="129">
        <v>3</v>
      </c>
      <c r="G12" s="149" t="s">
        <v>43</v>
      </c>
      <c r="H12" s="149" t="s">
        <v>44</v>
      </c>
      <c r="I12" s="149" t="s">
        <v>45</v>
      </c>
      <c r="J12" s="129">
        <v>2</v>
      </c>
      <c r="K12" s="150">
        <v>3</v>
      </c>
      <c r="L12" s="139">
        <v>2020630010100</v>
      </c>
      <c r="M12" s="129" t="s">
        <v>90</v>
      </c>
      <c r="N12" s="129" t="s">
        <v>43</v>
      </c>
      <c r="O12" s="129" t="s">
        <v>132</v>
      </c>
      <c r="P12" s="129">
        <v>3</v>
      </c>
      <c r="Q12" s="129">
        <v>1</v>
      </c>
      <c r="R12" s="129" t="s">
        <v>119</v>
      </c>
      <c r="S12" s="129" t="s">
        <v>107</v>
      </c>
      <c r="T12" s="136">
        <v>15000000</v>
      </c>
      <c r="U12" s="140" t="s">
        <v>134</v>
      </c>
    </row>
    <row r="13" spans="1:21" s="71" customFormat="1" ht="51.75" customHeight="1">
      <c r="A13" s="145" t="s">
        <v>40</v>
      </c>
      <c r="B13" s="148" t="s">
        <v>41</v>
      </c>
      <c r="C13" s="129">
        <v>11</v>
      </c>
      <c r="D13" s="149" t="s">
        <v>42</v>
      </c>
      <c r="E13" s="129">
        <v>2</v>
      </c>
      <c r="F13" s="129">
        <v>3</v>
      </c>
      <c r="G13" s="149" t="s">
        <v>43</v>
      </c>
      <c r="H13" s="149" t="s">
        <v>44</v>
      </c>
      <c r="I13" s="149" t="s">
        <v>45</v>
      </c>
      <c r="J13" s="129">
        <v>2</v>
      </c>
      <c r="K13" s="150">
        <v>3</v>
      </c>
      <c r="L13" s="139">
        <v>2020630010100</v>
      </c>
      <c r="M13" s="129" t="s">
        <v>90</v>
      </c>
      <c r="N13" s="129" t="s">
        <v>43</v>
      </c>
      <c r="O13" s="129" t="s">
        <v>133</v>
      </c>
      <c r="P13" s="129">
        <v>3</v>
      </c>
      <c r="Q13" s="129">
        <v>1</v>
      </c>
      <c r="R13" s="129" t="s">
        <v>119</v>
      </c>
      <c r="S13" s="129" t="s">
        <v>107</v>
      </c>
      <c r="T13" s="136">
        <v>16000000</v>
      </c>
      <c r="U13" s="140" t="s">
        <v>134</v>
      </c>
    </row>
    <row r="14" spans="1:21" s="71" customFormat="1" ht="109.5" customHeight="1">
      <c r="A14" s="145" t="s">
        <v>40</v>
      </c>
      <c r="B14" s="148" t="s">
        <v>41</v>
      </c>
      <c r="C14" s="129">
        <v>11</v>
      </c>
      <c r="D14" s="151" t="s">
        <v>46</v>
      </c>
      <c r="E14" s="126" t="s">
        <v>47</v>
      </c>
      <c r="F14" s="152">
        <v>14000</v>
      </c>
      <c r="G14" s="149" t="s">
        <v>48</v>
      </c>
      <c r="H14" s="149" t="s">
        <v>49</v>
      </c>
      <c r="I14" s="149" t="s">
        <v>50</v>
      </c>
      <c r="J14" s="129">
        <v>0</v>
      </c>
      <c r="K14" s="150">
        <v>400</v>
      </c>
      <c r="L14" s="139">
        <v>2020630010098</v>
      </c>
      <c r="M14" s="129" t="s">
        <v>91</v>
      </c>
      <c r="N14" s="129" t="s">
        <v>97</v>
      </c>
      <c r="O14" s="129" t="s">
        <v>106</v>
      </c>
      <c r="P14" s="129">
        <v>0</v>
      </c>
      <c r="Q14" s="129">
        <v>2</v>
      </c>
      <c r="R14" s="129" t="s">
        <v>122</v>
      </c>
      <c r="S14" s="129" t="s">
        <v>117</v>
      </c>
      <c r="T14" s="136">
        <v>19200000</v>
      </c>
      <c r="U14" s="140" t="s">
        <v>134</v>
      </c>
    </row>
    <row r="15" spans="1:21" s="71" customFormat="1" ht="109.5" customHeight="1">
      <c r="A15" s="145" t="s">
        <v>40</v>
      </c>
      <c r="B15" s="148" t="s">
        <v>41</v>
      </c>
      <c r="C15" s="129">
        <v>11</v>
      </c>
      <c r="D15" s="151" t="s">
        <v>46</v>
      </c>
      <c r="E15" s="126" t="s">
        <v>47</v>
      </c>
      <c r="F15" s="152">
        <v>14000</v>
      </c>
      <c r="G15" s="149" t="s">
        <v>48</v>
      </c>
      <c r="H15" s="149" t="s">
        <v>51</v>
      </c>
      <c r="I15" s="149" t="s">
        <v>52</v>
      </c>
      <c r="J15" s="129">
        <v>1</v>
      </c>
      <c r="K15" s="150">
        <v>3</v>
      </c>
      <c r="L15" s="139">
        <v>2020630010098</v>
      </c>
      <c r="M15" s="129" t="s">
        <v>91</v>
      </c>
      <c r="N15" s="129" t="s">
        <v>97</v>
      </c>
      <c r="O15" s="129" t="s">
        <v>111</v>
      </c>
      <c r="P15" s="129">
        <v>5</v>
      </c>
      <c r="Q15" s="129">
        <v>3</v>
      </c>
      <c r="R15" s="129" t="s">
        <v>122</v>
      </c>
      <c r="S15" s="129" t="s">
        <v>117</v>
      </c>
      <c r="T15" s="136">
        <v>60000000</v>
      </c>
      <c r="U15" s="140" t="s">
        <v>134</v>
      </c>
    </row>
    <row r="16" spans="1:21" s="71" customFormat="1" ht="109.5" customHeight="1">
      <c r="A16" s="145" t="s">
        <v>40</v>
      </c>
      <c r="B16" s="148" t="s">
        <v>41</v>
      </c>
      <c r="C16" s="129">
        <v>11</v>
      </c>
      <c r="D16" s="151" t="s">
        <v>46</v>
      </c>
      <c r="E16" s="126" t="s">
        <v>47</v>
      </c>
      <c r="F16" s="152">
        <v>14000</v>
      </c>
      <c r="G16" s="149" t="s">
        <v>48</v>
      </c>
      <c r="H16" s="149" t="s">
        <v>53</v>
      </c>
      <c r="I16" s="149" t="s">
        <v>54</v>
      </c>
      <c r="J16" s="129">
        <v>0</v>
      </c>
      <c r="K16" s="150">
        <v>400</v>
      </c>
      <c r="L16" s="139">
        <v>2020630010098</v>
      </c>
      <c r="M16" s="129" t="s">
        <v>91</v>
      </c>
      <c r="N16" s="129" t="s">
        <v>97</v>
      </c>
      <c r="O16" s="129" t="s">
        <v>98</v>
      </c>
      <c r="P16" s="129">
        <v>0</v>
      </c>
      <c r="Q16" s="129">
        <v>10</v>
      </c>
      <c r="R16" s="129" t="s">
        <v>122</v>
      </c>
      <c r="S16" s="129" t="s">
        <v>117</v>
      </c>
      <c r="T16" s="136">
        <v>40000000</v>
      </c>
      <c r="U16" s="140" t="s">
        <v>134</v>
      </c>
    </row>
    <row r="17" spans="1:22" s="71" customFormat="1" ht="90" customHeight="1">
      <c r="A17" s="145" t="s">
        <v>40</v>
      </c>
      <c r="B17" s="148" t="s">
        <v>41</v>
      </c>
      <c r="C17" s="129">
        <v>11</v>
      </c>
      <c r="D17" s="151" t="s">
        <v>55</v>
      </c>
      <c r="E17" s="126" t="s">
        <v>47</v>
      </c>
      <c r="F17" s="153">
        <v>0.8</v>
      </c>
      <c r="G17" s="149" t="s">
        <v>56</v>
      </c>
      <c r="H17" s="149" t="s">
        <v>57</v>
      </c>
      <c r="I17" s="149" t="s">
        <v>58</v>
      </c>
      <c r="J17" s="129">
        <v>1</v>
      </c>
      <c r="K17" s="150">
        <v>3</v>
      </c>
      <c r="L17" s="139">
        <v>2020630010088</v>
      </c>
      <c r="M17" s="129" t="s">
        <v>92</v>
      </c>
      <c r="N17" s="129" t="s">
        <v>102</v>
      </c>
      <c r="O17" s="129" t="s">
        <v>105</v>
      </c>
      <c r="P17" s="129">
        <v>1</v>
      </c>
      <c r="Q17" s="129">
        <v>1</v>
      </c>
      <c r="R17" s="129" t="s">
        <v>121</v>
      </c>
      <c r="S17" s="129" t="s">
        <v>120</v>
      </c>
      <c r="T17" s="136">
        <v>75594160</v>
      </c>
      <c r="U17" s="140" t="s">
        <v>134</v>
      </c>
      <c r="V17" s="73"/>
    </row>
    <row r="18" spans="1:21" s="71" customFormat="1" ht="90" customHeight="1">
      <c r="A18" s="145" t="s">
        <v>40</v>
      </c>
      <c r="B18" s="148" t="s">
        <v>41</v>
      </c>
      <c r="C18" s="129">
        <v>11</v>
      </c>
      <c r="D18" s="151" t="s">
        <v>55</v>
      </c>
      <c r="E18" s="126" t="s">
        <v>47</v>
      </c>
      <c r="F18" s="153">
        <v>0.8</v>
      </c>
      <c r="G18" s="149" t="s">
        <v>56</v>
      </c>
      <c r="H18" s="149" t="s">
        <v>59</v>
      </c>
      <c r="I18" s="149" t="s">
        <v>60</v>
      </c>
      <c r="J18" s="129">
        <v>20</v>
      </c>
      <c r="K18" s="150">
        <v>24</v>
      </c>
      <c r="L18" s="139">
        <v>2020630010088</v>
      </c>
      <c r="M18" s="129" t="s">
        <v>92</v>
      </c>
      <c r="N18" s="129" t="s">
        <v>102</v>
      </c>
      <c r="O18" s="129" t="s">
        <v>103</v>
      </c>
      <c r="P18" s="129">
        <v>33</v>
      </c>
      <c r="Q18" s="129">
        <v>24</v>
      </c>
      <c r="R18" s="129" t="s">
        <v>121</v>
      </c>
      <c r="S18" s="129" t="s">
        <v>120</v>
      </c>
      <c r="T18" s="136">
        <f>643806421+52800000</f>
        <v>696606421</v>
      </c>
      <c r="U18" s="140" t="s">
        <v>134</v>
      </c>
    </row>
    <row r="19" spans="1:21" s="71" customFormat="1" ht="116.25" customHeight="1">
      <c r="A19" s="145" t="s">
        <v>40</v>
      </c>
      <c r="B19" s="148" t="s">
        <v>41</v>
      </c>
      <c r="C19" s="129">
        <v>11</v>
      </c>
      <c r="D19" s="151" t="s">
        <v>55</v>
      </c>
      <c r="E19" s="126" t="s">
        <v>47</v>
      </c>
      <c r="F19" s="153">
        <v>0.8</v>
      </c>
      <c r="G19" s="149" t="s">
        <v>56</v>
      </c>
      <c r="H19" s="149" t="s">
        <v>61</v>
      </c>
      <c r="I19" s="149" t="s">
        <v>62</v>
      </c>
      <c r="J19" s="129">
        <v>0</v>
      </c>
      <c r="K19" s="150">
        <v>6</v>
      </c>
      <c r="L19" s="139">
        <v>2020630010088</v>
      </c>
      <c r="M19" s="129" t="s">
        <v>92</v>
      </c>
      <c r="N19" s="129" t="s">
        <v>102</v>
      </c>
      <c r="O19" s="129" t="s">
        <v>104</v>
      </c>
      <c r="P19" s="129">
        <v>0</v>
      </c>
      <c r="Q19" s="129">
        <v>2</v>
      </c>
      <c r="R19" s="129" t="s">
        <v>121</v>
      </c>
      <c r="S19" s="129" t="s">
        <v>120</v>
      </c>
      <c r="T19" s="136">
        <v>10000000</v>
      </c>
      <c r="U19" s="140" t="s">
        <v>134</v>
      </c>
    </row>
    <row r="20" spans="1:21" s="71" customFormat="1" ht="74.25" customHeight="1">
      <c r="A20" s="145" t="s">
        <v>40</v>
      </c>
      <c r="B20" s="148" t="s">
        <v>41</v>
      </c>
      <c r="C20" s="129">
        <v>11</v>
      </c>
      <c r="D20" s="151" t="s">
        <v>55</v>
      </c>
      <c r="E20" s="126" t="s">
        <v>47</v>
      </c>
      <c r="F20" s="153">
        <v>0.8</v>
      </c>
      <c r="G20" s="149" t="s">
        <v>63</v>
      </c>
      <c r="H20" s="149" t="s">
        <v>64</v>
      </c>
      <c r="I20" s="149" t="s">
        <v>65</v>
      </c>
      <c r="J20" s="129">
        <v>0</v>
      </c>
      <c r="K20" s="150">
        <v>1</v>
      </c>
      <c r="L20" s="139">
        <v>2020630010092</v>
      </c>
      <c r="M20" s="129" t="s">
        <v>93</v>
      </c>
      <c r="N20" s="129" t="s">
        <v>63</v>
      </c>
      <c r="O20" s="129" t="s">
        <v>135</v>
      </c>
      <c r="P20" s="129">
        <v>0</v>
      </c>
      <c r="Q20" s="129">
        <v>1</v>
      </c>
      <c r="R20" s="129" t="s">
        <v>123</v>
      </c>
      <c r="S20" s="129" t="s">
        <v>118</v>
      </c>
      <c r="T20" s="136">
        <v>0</v>
      </c>
      <c r="U20" s="140" t="s">
        <v>134</v>
      </c>
    </row>
    <row r="21" spans="1:21" s="71" customFormat="1" ht="74.25" customHeight="1">
      <c r="A21" s="145" t="s">
        <v>40</v>
      </c>
      <c r="B21" s="148" t="s">
        <v>41</v>
      </c>
      <c r="C21" s="129">
        <v>11</v>
      </c>
      <c r="D21" s="151" t="s">
        <v>55</v>
      </c>
      <c r="E21" s="126" t="s">
        <v>47</v>
      </c>
      <c r="F21" s="153">
        <v>0.8</v>
      </c>
      <c r="G21" s="149" t="s">
        <v>63</v>
      </c>
      <c r="H21" s="149" t="s">
        <v>66</v>
      </c>
      <c r="I21" s="149" t="s">
        <v>67</v>
      </c>
      <c r="J21" s="129">
        <v>0</v>
      </c>
      <c r="K21" s="150">
        <v>1</v>
      </c>
      <c r="L21" s="139">
        <v>2020630010092</v>
      </c>
      <c r="M21" s="129" t="s">
        <v>93</v>
      </c>
      <c r="N21" s="129" t="s">
        <v>63</v>
      </c>
      <c r="O21" s="129" t="s">
        <v>113</v>
      </c>
      <c r="P21" s="129">
        <v>0</v>
      </c>
      <c r="Q21" s="129">
        <v>1</v>
      </c>
      <c r="R21" s="129" t="s">
        <v>123</v>
      </c>
      <c r="S21" s="129" t="s">
        <v>118</v>
      </c>
      <c r="T21" s="136">
        <v>0</v>
      </c>
      <c r="U21" s="140" t="s">
        <v>134</v>
      </c>
    </row>
    <row r="22" spans="1:21" s="71" customFormat="1" ht="74.25" customHeight="1">
      <c r="A22" s="145" t="s">
        <v>40</v>
      </c>
      <c r="B22" s="148" t="s">
        <v>41</v>
      </c>
      <c r="C22" s="129">
        <v>11</v>
      </c>
      <c r="D22" s="151" t="s">
        <v>55</v>
      </c>
      <c r="E22" s="126" t="s">
        <v>47</v>
      </c>
      <c r="F22" s="153">
        <v>0.8</v>
      </c>
      <c r="G22" s="149" t="s">
        <v>63</v>
      </c>
      <c r="H22" s="149" t="s">
        <v>68</v>
      </c>
      <c r="I22" s="149" t="s">
        <v>69</v>
      </c>
      <c r="J22" s="129">
        <v>0</v>
      </c>
      <c r="K22" s="150">
        <v>1</v>
      </c>
      <c r="L22" s="139">
        <v>2020630010092</v>
      </c>
      <c r="M22" s="129" t="s">
        <v>93</v>
      </c>
      <c r="N22" s="129" t="s">
        <v>63</v>
      </c>
      <c r="O22" s="129" t="s">
        <v>112</v>
      </c>
      <c r="P22" s="129">
        <v>0</v>
      </c>
      <c r="Q22" s="129">
        <v>1</v>
      </c>
      <c r="R22" s="129" t="s">
        <v>123</v>
      </c>
      <c r="S22" s="129" t="s">
        <v>118</v>
      </c>
      <c r="T22" s="136">
        <v>5000000</v>
      </c>
      <c r="U22" s="140" t="s">
        <v>134</v>
      </c>
    </row>
    <row r="23" spans="1:21" s="71" customFormat="1" ht="74.25" customHeight="1">
      <c r="A23" s="145"/>
      <c r="B23" s="148"/>
      <c r="C23" s="129"/>
      <c r="D23" s="151"/>
      <c r="E23" s="126"/>
      <c r="F23" s="153"/>
      <c r="G23" s="149" t="s">
        <v>63</v>
      </c>
      <c r="H23" s="149" t="s">
        <v>141</v>
      </c>
      <c r="I23" s="149" t="s">
        <v>142</v>
      </c>
      <c r="J23" s="129">
        <v>1</v>
      </c>
      <c r="K23" s="150">
        <v>3</v>
      </c>
      <c r="L23" s="139">
        <v>2020630010092</v>
      </c>
      <c r="M23" s="129" t="s">
        <v>93</v>
      </c>
      <c r="N23" s="129" t="s">
        <v>63</v>
      </c>
      <c r="O23" s="129" t="s">
        <v>136</v>
      </c>
      <c r="P23" s="129">
        <v>0</v>
      </c>
      <c r="Q23" s="129">
        <v>1</v>
      </c>
      <c r="R23" s="129" t="s">
        <v>123</v>
      </c>
      <c r="S23" s="129" t="s">
        <v>118</v>
      </c>
      <c r="T23" s="136">
        <v>5000000</v>
      </c>
      <c r="U23" s="140" t="s">
        <v>134</v>
      </c>
    </row>
    <row r="24" spans="1:26" s="71" customFormat="1" ht="74.25" customHeight="1">
      <c r="A24" s="145" t="s">
        <v>40</v>
      </c>
      <c r="B24" s="148" t="s">
        <v>41</v>
      </c>
      <c r="C24" s="129">
        <v>11</v>
      </c>
      <c r="D24" s="151" t="s">
        <v>55</v>
      </c>
      <c r="E24" s="126" t="s">
        <v>47</v>
      </c>
      <c r="F24" s="153">
        <v>0.8</v>
      </c>
      <c r="G24" s="149" t="s">
        <v>63</v>
      </c>
      <c r="H24" s="149" t="s">
        <v>70</v>
      </c>
      <c r="I24" s="149" t="s">
        <v>71</v>
      </c>
      <c r="J24" s="129">
        <v>0</v>
      </c>
      <c r="K24" s="150">
        <v>400</v>
      </c>
      <c r="L24" s="139">
        <v>2020630010075</v>
      </c>
      <c r="M24" s="129" t="s">
        <v>94</v>
      </c>
      <c r="N24" s="129" t="s">
        <v>70</v>
      </c>
      <c r="O24" s="129" t="s">
        <v>108</v>
      </c>
      <c r="P24" s="129">
        <v>0</v>
      </c>
      <c r="Q24" s="129">
        <v>105</v>
      </c>
      <c r="R24" s="129" t="s">
        <v>124</v>
      </c>
      <c r="S24" s="129" t="s">
        <v>107</v>
      </c>
      <c r="T24" s="136">
        <v>788299700</v>
      </c>
      <c r="U24" s="140" t="s">
        <v>134</v>
      </c>
      <c r="V24" s="131"/>
      <c r="W24" s="125"/>
      <c r="X24" s="125"/>
      <c r="Y24" s="125"/>
      <c r="Z24" s="125"/>
    </row>
    <row r="25" spans="1:26" s="71" customFormat="1" ht="74.25" customHeight="1">
      <c r="A25" s="145" t="s">
        <v>40</v>
      </c>
      <c r="B25" s="148" t="s">
        <v>41</v>
      </c>
      <c r="C25" s="129">
        <v>11</v>
      </c>
      <c r="D25" s="151" t="s">
        <v>55</v>
      </c>
      <c r="E25" s="126" t="s">
        <v>47</v>
      </c>
      <c r="F25" s="153">
        <v>0.8</v>
      </c>
      <c r="G25" s="149" t="s">
        <v>63</v>
      </c>
      <c r="H25" s="149" t="s">
        <v>70</v>
      </c>
      <c r="I25" s="149" t="s">
        <v>71</v>
      </c>
      <c r="J25" s="129">
        <v>0</v>
      </c>
      <c r="K25" s="150">
        <v>400</v>
      </c>
      <c r="L25" s="139">
        <v>2020630010075</v>
      </c>
      <c r="M25" s="129" t="s">
        <v>94</v>
      </c>
      <c r="N25" s="129" t="s">
        <v>70</v>
      </c>
      <c r="O25" s="129" t="s">
        <v>137</v>
      </c>
      <c r="P25" s="129">
        <v>0</v>
      </c>
      <c r="Q25" s="129">
        <v>1</v>
      </c>
      <c r="R25" s="129" t="s">
        <v>124</v>
      </c>
      <c r="S25" s="129" t="s">
        <v>107</v>
      </c>
      <c r="T25" s="136">
        <v>0</v>
      </c>
      <c r="U25" s="140" t="s">
        <v>134</v>
      </c>
      <c r="V25" s="131"/>
      <c r="W25" s="125"/>
      <c r="X25" s="125"/>
      <c r="Y25" s="125"/>
      <c r="Z25" s="125"/>
    </row>
    <row r="26" spans="1:26" s="71" customFormat="1" ht="74.25" customHeight="1">
      <c r="A26" s="145"/>
      <c r="B26" s="148"/>
      <c r="C26" s="129"/>
      <c r="D26" s="151"/>
      <c r="E26" s="126"/>
      <c r="F26" s="153"/>
      <c r="G26" s="149" t="s">
        <v>63</v>
      </c>
      <c r="H26" s="149" t="s">
        <v>70</v>
      </c>
      <c r="I26" s="149" t="s">
        <v>71</v>
      </c>
      <c r="J26" s="129">
        <v>0</v>
      </c>
      <c r="K26" s="150">
        <v>400</v>
      </c>
      <c r="L26" s="139">
        <v>2020630010075</v>
      </c>
      <c r="M26" s="129" t="s">
        <v>94</v>
      </c>
      <c r="N26" s="129" t="s">
        <v>70</v>
      </c>
      <c r="O26" s="129" t="s">
        <v>144</v>
      </c>
      <c r="P26" s="129">
        <v>0</v>
      </c>
      <c r="Q26" s="129">
        <v>2</v>
      </c>
      <c r="R26" s="129" t="s">
        <v>124</v>
      </c>
      <c r="S26" s="129" t="s">
        <v>143</v>
      </c>
      <c r="T26" s="136">
        <v>23500000</v>
      </c>
      <c r="U26" s="140" t="s">
        <v>134</v>
      </c>
      <c r="V26" s="132"/>
      <c r="W26" s="74"/>
      <c r="X26" s="74"/>
      <c r="Y26" s="74"/>
      <c r="Z26" s="74"/>
    </row>
    <row r="27" spans="1:26" s="71" customFormat="1" ht="74.25" customHeight="1">
      <c r="A27" s="145" t="s">
        <v>40</v>
      </c>
      <c r="B27" s="148" t="s">
        <v>41</v>
      </c>
      <c r="C27" s="129">
        <v>11</v>
      </c>
      <c r="D27" s="151" t="s">
        <v>55</v>
      </c>
      <c r="E27" s="126" t="s">
        <v>47</v>
      </c>
      <c r="F27" s="153">
        <v>0.8</v>
      </c>
      <c r="G27" s="149" t="s">
        <v>63</v>
      </c>
      <c r="H27" s="149" t="s">
        <v>70</v>
      </c>
      <c r="I27" s="149" t="s">
        <v>71</v>
      </c>
      <c r="J27" s="129">
        <v>0</v>
      </c>
      <c r="K27" s="150">
        <v>400</v>
      </c>
      <c r="L27" s="139">
        <v>2020630010075</v>
      </c>
      <c r="M27" s="129" t="s">
        <v>94</v>
      </c>
      <c r="N27" s="129" t="s">
        <v>70</v>
      </c>
      <c r="O27" s="129" t="s">
        <v>116</v>
      </c>
      <c r="P27" s="129">
        <v>0</v>
      </c>
      <c r="Q27" s="136">
        <f>+T27</f>
        <v>431701613</v>
      </c>
      <c r="R27" s="129" t="s">
        <v>125</v>
      </c>
      <c r="S27" s="129" t="s">
        <v>117</v>
      </c>
      <c r="T27" s="136">
        <f>315301613+38800000+77600000</f>
        <v>431701613</v>
      </c>
      <c r="U27" s="140" t="s">
        <v>134</v>
      </c>
      <c r="V27" s="131"/>
      <c r="W27" s="125"/>
      <c r="X27" s="125"/>
      <c r="Y27" s="125"/>
      <c r="Z27" s="125"/>
    </row>
    <row r="28" spans="1:25" s="71" customFormat="1" ht="117" customHeight="1">
      <c r="A28" s="145" t="s">
        <v>40</v>
      </c>
      <c r="B28" s="148" t="s">
        <v>41</v>
      </c>
      <c r="C28" s="129">
        <v>11</v>
      </c>
      <c r="D28" s="151" t="s">
        <v>72</v>
      </c>
      <c r="E28" s="152">
        <v>30000</v>
      </c>
      <c r="F28" s="152">
        <v>60000</v>
      </c>
      <c r="G28" s="149" t="s">
        <v>73</v>
      </c>
      <c r="H28" s="149" t="s">
        <v>74</v>
      </c>
      <c r="I28" s="149" t="s">
        <v>75</v>
      </c>
      <c r="J28" s="129">
        <v>0</v>
      </c>
      <c r="K28" s="150">
        <v>4</v>
      </c>
      <c r="L28" s="139">
        <v>2020630010096</v>
      </c>
      <c r="M28" s="129" t="s">
        <v>95</v>
      </c>
      <c r="N28" s="129" t="s">
        <v>114</v>
      </c>
      <c r="O28" s="129" t="s">
        <v>109</v>
      </c>
      <c r="P28" s="129">
        <v>0</v>
      </c>
      <c r="Q28" s="129">
        <v>1</v>
      </c>
      <c r="R28" s="129" t="s">
        <v>126</v>
      </c>
      <c r="S28" s="129" t="s">
        <v>107</v>
      </c>
      <c r="T28" s="136">
        <v>10000000</v>
      </c>
      <c r="U28" s="140" t="s">
        <v>134</v>
      </c>
      <c r="V28" s="133"/>
      <c r="W28" s="125"/>
      <c r="X28" s="125"/>
      <c r="Y28" s="125"/>
    </row>
    <row r="29" spans="1:25" s="71" customFormat="1" ht="117" customHeight="1">
      <c r="A29" s="145" t="s">
        <v>40</v>
      </c>
      <c r="B29" s="148" t="s">
        <v>41</v>
      </c>
      <c r="C29" s="129">
        <v>11</v>
      </c>
      <c r="D29" s="151" t="s">
        <v>72</v>
      </c>
      <c r="E29" s="152">
        <v>30000</v>
      </c>
      <c r="F29" s="152">
        <v>60000</v>
      </c>
      <c r="G29" s="149" t="s">
        <v>76</v>
      </c>
      <c r="H29" s="149" t="s">
        <v>77</v>
      </c>
      <c r="I29" s="149" t="s">
        <v>52</v>
      </c>
      <c r="J29" s="129">
        <v>5</v>
      </c>
      <c r="K29" s="150">
        <v>5</v>
      </c>
      <c r="L29" s="139">
        <v>2020630010096</v>
      </c>
      <c r="M29" s="129" t="s">
        <v>95</v>
      </c>
      <c r="N29" s="129" t="s">
        <v>114</v>
      </c>
      <c r="O29" s="129" t="s">
        <v>110</v>
      </c>
      <c r="P29" s="129">
        <v>2</v>
      </c>
      <c r="Q29" s="129">
        <v>5</v>
      </c>
      <c r="R29" s="129" t="s">
        <v>126</v>
      </c>
      <c r="S29" s="129" t="s">
        <v>107</v>
      </c>
      <c r="T29" s="136">
        <v>43656286</v>
      </c>
      <c r="U29" s="140" t="s">
        <v>134</v>
      </c>
      <c r="V29" s="134"/>
      <c r="W29" s="88"/>
      <c r="X29" s="88"/>
      <c r="Y29" s="88"/>
    </row>
    <row r="30" spans="1:21" s="71" customFormat="1" ht="117" customHeight="1">
      <c r="A30" s="145" t="s">
        <v>40</v>
      </c>
      <c r="B30" s="148" t="s">
        <v>41</v>
      </c>
      <c r="C30" s="129">
        <v>11</v>
      </c>
      <c r="D30" s="151" t="s">
        <v>72</v>
      </c>
      <c r="E30" s="152">
        <v>30000</v>
      </c>
      <c r="F30" s="152">
        <v>60000</v>
      </c>
      <c r="G30" s="149" t="s">
        <v>73</v>
      </c>
      <c r="H30" s="149" t="s">
        <v>78</v>
      </c>
      <c r="I30" s="149" t="s">
        <v>79</v>
      </c>
      <c r="J30" s="129">
        <v>30000</v>
      </c>
      <c r="K30" s="150">
        <v>60000</v>
      </c>
      <c r="L30" s="139">
        <v>2020630010096</v>
      </c>
      <c r="M30" s="129" t="s">
        <v>95</v>
      </c>
      <c r="N30" s="129" t="s">
        <v>114</v>
      </c>
      <c r="O30" s="129" t="s">
        <v>115</v>
      </c>
      <c r="P30" s="129">
        <v>10000</v>
      </c>
      <c r="Q30" s="129">
        <v>19930</v>
      </c>
      <c r="R30" s="129" t="s">
        <v>126</v>
      </c>
      <c r="S30" s="129" t="s">
        <v>107</v>
      </c>
      <c r="T30" s="136">
        <f>77989040+38800000</f>
        <v>116789040</v>
      </c>
      <c r="U30" s="140" t="s">
        <v>134</v>
      </c>
    </row>
    <row r="31" spans="1:21" s="71" customFormat="1" ht="52.5" customHeight="1">
      <c r="A31" s="154" t="s">
        <v>80</v>
      </c>
      <c r="B31" s="148" t="s">
        <v>41</v>
      </c>
      <c r="C31" s="129" t="s">
        <v>81</v>
      </c>
      <c r="D31" s="151" t="s">
        <v>82</v>
      </c>
      <c r="E31" s="126" t="s">
        <v>47</v>
      </c>
      <c r="F31" s="153">
        <v>0.4</v>
      </c>
      <c r="G31" s="149" t="s">
        <v>83</v>
      </c>
      <c r="H31" s="149" t="s">
        <v>84</v>
      </c>
      <c r="I31" s="149" t="s">
        <v>85</v>
      </c>
      <c r="J31" s="129">
        <v>3</v>
      </c>
      <c r="K31" s="150">
        <v>2</v>
      </c>
      <c r="L31" s="139">
        <v>2020630010079</v>
      </c>
      <c r="M31" s="129" t="s">
        <v>96</v>
      </c>
      <c r="N31" s="129" t="s">
        <v>99</v>
      </c>
      <c r="O31" s="129" t="s">
        <v>100</v>
      </c>
      <c r="P31" s="129">
        <v>0</v>
      </c>
      <c r="Q31" s="129">
        <v>2</v>
      </c>
      <c r="R31" s="129" t="s">
        <v>127</v>
      </c>
      <c r="S31" s="129" t="s">
        <v>128</v>
      </c>
      <c r="T31" s="136">
        <v>39600000</v>
      </c>
      <c r="U31" s="140" t="s">
        <v>134</v>
      </c>
    </row>
    <row r="32" spans="1:25" s="71" customFormat="1" ht="73.5" customHeight="1">
      <c r="A32" s="154" t="s">
        <v>80</v>
      </c>
      <c r="B32" s="148" t="s">
        <v>41</v>
      </c>
      <c r="C32" s="129" t="s">
        <v>81</v>
      </c>
      <c r="D32" s="151" t="s">
        <v>82</v>
      </c>
      <c r="E32" s="126" t="s">
        <v>47</v>
      </c>
      <c r="F32" s="153">
        <v>0.4</v>
      </c>
      <c r="G32" s="149" t="s">
        <v>83</v>
      </c>
      <c r="H32" s="149" t="s">
        <v>86</v>
      </c>
      <c r="I32" s="149" t="s">
        <v>87</v>
      </c>
      <c r="J32" s="129">
        <v>0</v>
      </c>
      <c r="K32" s="150">
        <v>4</v>
      </c>
      <c r="L32" s="139">
        <v>2020630010079</v>
      </c>
      <c r="M32" s="129" t="s">
        <v>96</v>
      </c>
      <c r="N32" s="129" t="s">
        <v>99</v>
      </c>
      <c r="O32" s="129" t="s">
        <v>101</v>
      </c>
      <c r="P32" s="129">
        <v>0</v>
      </c>
      <c r="Q32" s="129">
        <v>1</v>
      </c>
      <c r="R32" s="129" t="s">
        <v>127</v>
      </c>
      <c r="S32" s="129" t="s">
        <v>128</v>
      </c>
      <c r="T32" s="136">
        <f>71140000+10800000</f>
        <v>81940000</v>
      </c>
      <c r="U32" s="140" t="s">
        <v>134</v>
      </c>
      <c r="V32" s="135"/>
      <c r="W32" s="88"/>
      <c r="X32" s="88"/>
      <c r="Y32" s="88"/>
    </row>
    <row r="33" spans="1:21" s="72" customFormat="1" ht="74.25" customHeight="1" thickBot="1">
      <c r="A33" s="154" t="s">
        <v>80</v>
      </c>
      <c r="B33" s="148" t="s">
        <v>41</v>
      </c>
      <c r="C33" s="129" t="s">
        <v>81</v>
      </c>
      <c r="D33" s="151" t="s">
        <v>82</v>
      </c>
      <c r="E33" s="126" t="s">
        <v>47</v>
      </c>
      <c r="F33" s="153">
        <v>0.4</v>
      </c>
      <c r="G33" s="149" t="s">
        <v>83</v>
      </c>
      <c r="H33" s="149" t="s">
        <v>88</v>
      </c>
      <c r="I33" s="149" t="s">
        <v>89</v>
      </c>
      <c r="J33" s="129">
        <v>48</v>
      </c>
      <c r="K33" s="150">
        <v>48</v>
      </c>
      <c r="L33" s="141">
        <v>2020630010079</v>
      </c>
      <c r="M33" s="130" t="s">
        <v>96</v>
      </c>
      <c r="N33" s="130" t="s">
        <v>99</v>
      </c>
      <c r="O33" s="130" t="s">
        <v>129</v>
      </c>
      <c r="P33" s="130">
        <v>12</v>
      </c>
      <c r="Q33" s="130">
        <v>14</v>
      </c>
      <c r="R33" s="130" t="s">
        <v>127</v>
      </c>
      <c r="S33" s="130" t="s">
        <v>128</v>
      </c>
      <c r="T33" s="142">
        <f>414894240+50000000+180000000+250000000</f>
        <v>894894240</v>
      </c>
      <c r="U33" s="143" t="s">
        <v>134</v>
      </c>
    </row>
    <row r="34" spans="1:21" ht="15" customHeight="1">
      <c r="A34" s="116" t="s">
        <v>14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20">
        <f>+SUM(T11:T33)</f>
        <v>3381781460</v>
      </c>
      <c r="U34" s="32"/>
    </row>
    <row r="35" spans="1:21" ht="13.5" thickBot="1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21"/>
      <c r="U35" s="16"/>
    </row>
    <row r="36" spans="1:21" ht="13.5" thickBot="1">
      <c r="A36" s="10"/>
      <c r="B36" s="8"/>
      <c r="C36" s="11"/>
      <c r="D36" s="8"/>
      <c r="E36" s="11"/>
      <c r="F36" s="8"/>
      <c r="G36" s="11"/>
      <c r="H36" s="8"/>
      <c r="I36" s="11"/>
      <c r="J36" s="11"/>
      <c r="K36" s="8"/>
      <c r="L36" s="65"/>
      <c r="M36" s="8"/>
      <c r="N36" s="5"/>
      <c r="O36" s="5"/>
      <c r="P36" s="5"/>
      <c r="Q36" s="5"/>
      <c r="R36" s="5"/>
      <c r="S36" s="5"/>
      <c r="T36" s="18"/>
      <c r="U36" s="13"/>
    </row>
    <row r="37" spans="1:21" ht="42.75" customHeight="1">
      <c r="A37" s="155"/>
      <c r="B37" s="156"/>
      <c r="C37" s="157"/>
      <c r="D37" s="156"/>
      <c r="E37" s="158"/>
      <c r="F37" s="156"/>
      <c r="G37" s="159"/>
      <c r="H37" s="159"/>
      <c r="I37" s="159"/>
      <c r="J37" s="160" t="s">
        <v>12</v>
      </c>
      <c r="K37" s="160"/>
      <c r="L37" s="160"/>
      <c r="M37" s="157"/>
      <c r="N37" s="157"/>
      <c r="O37" s="160" t="s">
        <v>10</v>
      </c>
      <c r="P37" s="160"/>
      <c r="Q37" s="160"/>
      <c r="R37" s="161"/>
      <c r="S37" s="162"/>
      <c r="T37" s="162"/>
      <c r="U37" s="163"/>
    </row>
    <row r="38" spans="1:21" ht="14.25">
      <c r="A38" s="10"/>
      <c r="B38" s="8"/>
      <c r="C38" s="12"/>
      <c r="D38" s="8"/>
      <c r="E38" s="11"/>
      <c r="F38" s="8"/>
      <c r="G38" s="5"/>
      <c r="H38" s="5"/>
      <c r="I38" s="5"/>
      <c r="J38" s="11"/>
      <c r="K38" s="8"/>
      <c r="L38" s="65"/>
      <c r="M38" s="8"/>
      <c r="N38" s="8"/>
      <c r="O38" s="12"/>
      <c r="P38" s="11"/>
      <c r="Q38" s="5"/>
      <c r="R38" s="75"/>
      <c r="S38" s="5"/>
      <c r="T38" s="19"/>
      <c r="U38" s="13"/>
    </row>
    <row r="39" spans="1:21" ht="14.25">
      <c r="A39" s="10"/>
      <c r="B39" s="8"/>
      <c r="C39" s="12"/>
      <c r="D39" s="8"/>
      <c r="E39" s="11"/>
      <c r="F39" s="8"/>
      <c r="G39" s="5"/>
      <c r="H39" s="5"/>
      <c r="I39" s="5"/>
      <c r="J39" s="11"/>
      <c r="K39" s="8"/>
      <c r="L39" s="65"/>
      <c r="M39" s="8"/>
      <c r="N39" s="8"/>
      <c r="O39" s="12"/>
      <c r="P39" s="11"/>
      <c r="Q39" s="11"/>
      <c r="R39" s="11"/>
      <c r="S39" s="11"/>
      <c r="T39" s="19"/>
      <c r="U39" s="14"/>
    </row>
    <row r="40" spans="1:21" ht="12.75">
      <c r="A40" s="10"/>
      <c r="B40" s="8"/>
      <c r="C40" s="11"/>
      <c r="D40" s="8"/>
      <c r="E40" s="11"/>
      <c r="F40" s="8"/>
      <c r="G40" s="5"/>
      <c r="H40" s="5"/>
      <c r="I40" s="5"/>
      <c r="J40" s="11"/>
      <c r="K40" s="8"/>
      <c r="L40" s="65"/>
      <c r="M40" s="8"/>
      <c r="N40" s="8"/>
      <c r="O40" s="11"/>
      <c r="P40" s="11"/>
      <c r="Q40" s="11"/>
      <c r="R40" s="11"/>
      <c r="S40" s="11"/>
      <c r="T40" s="18"/>
      <c r="U40" s="14"/>
    </row>
    <row r="41" spans="1:21" ht="14.25" customHeight="1" thickBot="1">
      <c r="A41" s="10"/>
      <c r="B41" s="8"/>
      <c r="C41" s="12"/>
      <c r="D41" s="8"/>
      <c r="E41" s="11"/>
      <c r="F41" s="8"/>
      <c r="G41" s="5"/>
      <c r="H41" s="5"/>
      <c r="I41" s="5"/>
      <c r="J41" s="28"/>
      <c r="K41" s="28"/>
      <c r="L41" s="66"/>
      <c r="M41" s="8"/>
      <c r="N41" s="8"/>
      <c r="O41" s="28"/>
      <c r="P41" s="28"/>
      <c r="Q41" s="11"/>
      <c r="R41" s="11"/>
      <c r="S41" s="11"/>
      <c r="T41" s="19"/>
      <c r="U41" s="14"/>
    </row>
    <row r="42" spans="1:21" ht="25.5" customHeight="1">
      <c r="A42" s="10"/>
      <c r="B42" s="8"/>
      <c r="C42" s="15"/>
      <c r="D42" s="8"/>
      <c r="E42" s="11"/>
      <c r="F42" s="8"/>
      <c r="G42" s="5"/>
      <c r="H42" s="5"/>
      <c r="I42" s="5"/>
      <c r="J42" s="94" t="s">
        <v>130</v>
      </c>
      <c r="K42" s="94"/>
      <c r="L42" s="94"/>
      <c r="M42" s="22"/>
      <c r="N42" s="22"/>
      <c r="O42" s="94" t="s">
        <v>145</v>
      </c>
      <c r="P42" s="94"/>
      <c r="Q42" s="94"/>
      <c r="R42" s="11"/>
      <c r="S42" s="11"/>
      <c r="T42" s="19"/>
      <c r="U42" s="14"/>
    </row>
    <row r="43" spans="1:21" ht="15">
      <c r="A43" s="10"/>
      <c r="B43" s="8"/>
      <c r="C43" s="15"/>
      <c r="D43" s="8"/>
      <c r="E43" s="11"/>
      <c r="F43" s="8"/>
      <c r="G43" s="5"/>
      <c r="H43" s="5"/>
      <c r="I43" s="5"/>
      <c r="J43" s="11" t="s">
        <v>13</v>
      </c>
      <c r="K43" s="8"/>
      <c r="L43" s="67"/>
      <c r="M43" s="22"/>
      <c r="N43" s="22"/>
      <c r="O43" s="11" t="s">
        <v>146</v>
      </c>
      <c r="P43" s="8"/>
      <c r="Q43" s="11"/>
      <c r="R43" s="11"/>
      <c r="S43" s="11"/>
      <c r="T43" s="19"/>
      <c r="U43" s="14"/>
    </row>
    <row r="44" spans="1:21" ht="14.25">
      <c r="A44" s="10"/>
      <c r="B44" s="8"/>
      <c r="C44" s="11"/>
      <c r="D44" s="8"/>
      <c r="E44" s="11"/>
      <c r="F44" s="8"/>
      <c r="G44" s="11"/>
      <c r="H44" s="8"/>
      <c r="I44" s="11"/>
      <c r="J44" s="11"/>
      <c r="K44" s="8"/>
      <c r="L44" s="68"/>
      <c r="M44" s="8"/>
      <c r="N44" s="11"/>
      <c r="O44" s="11"/>
      <c r="P44" s="11"/>
      <c r="Q44" s="11"/>
      <c r="R44" s="11"/>
      <c r="S44" s="11"/>
      <c r="T44" s="19"/>
      <c r="U44" s="14"/>
    </row>
    <row r="45" spans="1:21" ht="14.25">
      <c r="A45" s="10"/>
      <c r="B45" s="8"/>
      <c r="C45" s="11"/>
      <c r="D45" s="8"/>
      <c r="E45" s="11"/>
      <c r="F45" s="8"/>
      <c r="G45" s="11"/>
      <c r="H45" s="8"/>
      <c r="I45" s="11"/>
      <c r="J45" s="11"/>
      <c r="K45" s="8"/>
      <c r="L45" s="68"/>
      <c r="M45" s="8"/>
      <c r="N45" s="11"/>
      <c r="O45" s="11"/>
      <c r="P45" s="11"/>
      <c r="Q45" s="11"/>
      <c r="R45" s="11"/>
      <c r="S45" s="11"/>
      <c r="T45" s="19"/>
      <c r="U45" s="14"/>
    </row>
    <row r="46" spans="1:21" ht="31.5" customHeight="1" thickBot="1">
      <c r="A46" s="113" t="s">
        <v>15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/>
    </row>
  </sheetData>
  <sheetProtection/>
  <autoFilter ref="A10:U35"/>
  <mergeCells count="32">
    <mergeCell ref="A1:B4"/>
    <mergeCell ref="C1:T1"/>
    <mergeCell ref="C3:T3"/>
    <mergeCell ref="C4:T4"/>
    <mergeCell ref="A6:K6"/>
    <mergeCell ref="L6:U6"/>
    <mergeCell ref="A7:G7"/>
    <mergeCell ref="A8:K8"/>
    <mergeCell ref="L8:N8"/>
    <mergeCell ref="O8:Q8"/>
    <mergeCell ref="R8:T8"/>
    <mergeCell ref="A9:A10"/>
    <mergeCell ref="B9:B10"/>
    <mergeCell ref="C9:C10"/>
    <mergeCell ref="D9:F9"/>
    <mergeCell ref="G9:G10"/>
    <mergeCell ref="H9:H10"/>
    <mergeCell ref="I9:K9"/>
    <mergeCell ref="V24:Z24"/>
    <mergeCell ref="V25:Z25"/>
    <mergeCell ref="V27:Z27"/>
    <mergeCell ref="V28:Y28"/>
    <mergeCell ref="J42:L42"/>
    <mergeCell ref="O42:Q42"/>
    <mergeCell ref="A46:U46"/>
    <mergeCell ref="V29:Y29"/>
    <mergeCell ref="V32:Y32"/>
    <mergeCell ref="A34:S35"/>
    <mergeCell ref="T34:T35"/>
    <mergeCell ref="J37:L37"/>
    <mergeCell ref="O37:Q37"/>
    <mergeCell ref="R37:U37"/>
  </mergeCells>
  <printOptions horizontalCentered="1"/>
  <pageMargins left="0.4330708661417323" right="0.3937007874015748" top="0.5511811023622047" bottom="0.5511811023622047" header="0.2755905511811024" footer="0.4724409448818898"/>
  <pageSetup fitToHeight="20" fitToWidth="0" horizontalDpi="600" verticalDpi="600" orientation="landscape" paperSize="5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2021-09-29T21:43:55Z</cp:lastPrinted>
  <dcterms:created xsi:type="dcterms:W3CDTF">2012-06-01T17:13:38Z</dcterms:created>
  <dcterms:modified xsi:type="dcterms:W3CDTF">2021-09-29T21:44:00Z</dcterms:modified>
  <cp:category/>
  <cp:version/>
  <cp:contentType/>
  <cp:contentStatus/>
</cp:coreProperties>
</file>