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160" tabRatio="493" activeTab="0"/>
  </bookViews>
  <sheets>
    <sheet name="SEG_PA_EDUCACIÓN_4T_2021" sheetId="1" r:id="rId1"/>
  </sheets>
  <definedNames>
    <definedName name="_xlfn.AGGREGATE" hidden="1">#NAME?</definedName>
    <definedName name="_xlnm.Print_Area" localSheetId="0">'SEG_PA_EDUCACIÓN_4T_2021'!$A$1:$AC$64</definedName>
    <definedName name="_xlnm.Print_Titles" localSheetId="0">'SEG_PA_EDUCACIÓN_4T_2021'!$1:$10</definedName>
  </definedNames>
  <calcPr fullCalcOnLoad="1"/>
</workbook>
</file>

<file path=xl/sharedStrings.xml><?xml version="1.0" encoding="utf-8"?>
<sst xmlns="http://schemas.openxmlformats.org/spreadsheetml/2006/main" count="712" uniqueCount="357">
  <si>
    <t>Responsable</t>
  </si>
  <si>
    <t>Fuente</t>
  </si>
  <si>
    <t xml:space="preserve">Proceso de Direccionamiento Estratégico </t>
  </si>
  <si>
    <t>Departamento Administrativo de Planeación</t>
  </si>
  <si>
    <t>Código BPPIM</t>
  </si>
  <si>
    <t>Página : 1 de 1</t>
  </si>
  <si>
    <t>Nombre del Proyecto</t>
  </si>
  <si>
    <t>Objetivo del Proyecto</t>
  </si>
  <si>
    <t>Rubro Presupuestal</t>
  </si>
  <si>
    <t>RESPONSABLE DE LA DEPENDENCIA  Y/O ENTIDAD</t>
  </si>
  <si>
    <t>REPRESENTANTE LEGAL</t>
  </si>
  <si>
    <t>TOTAL</t>
  </si>
  <si>
    <t>____________________________________________________________
Centro Administrativo Municipal CAM, piso 3 Tel – (6) 741 71 00 Ext. 804, 805</t>
  </si>
  <si>
    <t>PROYECTOS</t>
  </si>
  <si>
    <t>LÍNEA ESTRATÉGICA</t>
  </si>
  <si>
    <t>SECTOR</t>
  </si>
  <si>
    <t>ODS ASOCIADOS</t>
  </si>
  <si>
    <t>INDICADOR DE BIENESTAR</t>
  </si>
  <si>
    <t>PROGRAMA PRESUPUESTAL</t>
  </si>
  <si>
    <t>PRODUCTO</t>
  </si>
  <si>
    <t xml:space="preserve">INDICADOR </t>
  </si>
  <si>
    <t xml:space="preserve">LÍNEA BASE </t>
  </si>
  <si>
    <t>META CUATRENIO</t>
  </si>
  <si>
    <t>LINEA BASE</t>
  </si>
  <si>
    <t>META DE CUATRIENIO</t>
  </si>
  <si>
    <t xml:space="preserve">PLAN  DE DESARROLLO </t>
  </si>
  <si>
    <t>ACCIONES/ACTIVIDADES  DE  GESTIÓN Y ADMINISTRATIVAS</t>
  </si>
  <si>
    <t xml:space="preserve">Línea base de las acciones/
Actividades del Proyecto
</t>
  </si>
  <si>
    <t xml:space="preserve">INDICADOR / ACCIONES / 
ACTIVIDADES </t>
  </si>
  <si>
    <t>SOCIAL Y COMUNITARIO: "Un compromiso cuyabro"</t>
  </si>
  <si>
    <t>Educación</t>
  </si>
  <si>
    <t>1, 3, 4, 5, 10, 11, 16, 17</t>
  </si>
  <si>
    <t>Tasa bruta de cobertura bruta en preescolar, básica primaria, secundaria y media</t>
  </si>
  <si>
    <t>Calidad, cobertura y fortalecimiento de la educación inicial, prescolar, básica y media</t>
  </si>
  <si>
    <t>Infraestructura para educación inicial construida</t>
  </si>
  <si>
    <t>Sedes para la educación inicial construidas</t>
  </si>
  <si>
    <t>Servicio de acondicionamiento de ambientes de aprendizaje</t>
  </si>
  <si>
    <t>Sedes para la educación inicial mejoradas</t>
  </si>
  <si>
    <t>Servicio de monitoreo y seguimiento a la gestión del sector educativo</t>
  </si>
  <si>
    <t>Informes de seguimiento elaborados</t>
  </si>
  <si>
    <t>Servicio educativo</t>
  </si>
  <si>
    <t>Establecimientos educativos con recursos del Sistema General de Participaciones -SGP- en operación</t>
  </si>
  <si>
    <t>Servicio de fomento para la permanencia en programas de educación formal</t>
  </si>
  <si>
    <t>Personas en situación de vulnerabilidad beneficiarias de estrategias de permanencia</t>
  </si>
  <si>
    <t>Porcentaje de instituciones educativas oficiales en las categorias A+, A</t>
  </si>
  <si>
    <t>Servicios de evaluación de las estrategias de calidad educativa para los niveles de preescolar, básica y media</t>
  </si>
  <si>
    <t>Personas beneficiarias de estrategias de permanencia</t>
  </si>
  <si>
    <t>Infraestructura educativa mejorada</t>
  </si>
  <si>
    <t>Alumnos beneficiados con el mejoramiento de ambientes escolares</t>
  </si>
  <si>
    <t>Servicio de orientación vocacional</t>
  </si>
  <si>
    <t>Estudiantes vinculados a procesos de orientación vocacional</t>
  </si>
  <si>
    <t>Servicio de fomento para la prevención de riesgos sociales en entornos escolares</t>
  </si>
  <si>
    <t>Personas beneficiarias de ciclos lectivos especiales integrados</t>
  </si>
  <si>
    <t>Infraestructura educativa dotada</t>
  </si>
  <si>
    <t>Sedes dotadas con dispositivos tecnológicos</t>
  </si>
  <si>
    <t>Servicios de gestión del riesgo físico en estudiantes y docentes</t>
  </si>
  <si>
    <t>Coberturas obtenidas</t>
  </si>
  <si>
    <t>Servicio de apoyo a la permanencia con alimentación escolar</t>
  </si>
  <si>
    <t>Beneficiarios de la alimentación escolar</t>
  </si>
  <si>
    <t>Servicio de apoyo a la permanencia con transporte escolar</t>
  </si>
  <si>
    <t>Beneficiarios de transporte escolar</t>
  </si>
  <si>
    <t>Servicio de apoyo para la permanencia a la educación superior o terciaria</t>
  </si>
  <si>
    <t>Beneficiarios de programas o estrategias de permanencia en la educación superior o terciaria</t>
  </si>
  <si>
    <t>Establecimientos educativos en operación</t>
  </si>
  <si>
    <t>Servicio educativos de promoción del bilingüismo</t>
  </si>
  <si>
    <t>Instituciones educativas fortalecidas en competencias comunicativas en un segundo idioma</t>
  </si>
  <si>
    <t>Servicio de articulación entre la educación media y el sector productivo.</t>
  </si>
  <si>
    <t xml:space="preserve">Programas y proyectos de educación pertinente articulados con el sector productivo </t>
  </si>
  <si>
    <t>Servicios de apoyo a la implementación de modelos de innovación educativa</t>
  </si>
  <si>
    <t xml:space="preserve">Establecimientos educativos apoyados para la  implementación de modelos de innovación educativa </t>
  </si>
  <si>
    <t>Servicio de apoyo para el fortalecimiento de escuelas de padres</t>
  </si>
  <si>
    <t>Escuelas de padres apoyadas</t>
  </si>
  <si>
    <t>Servicio de formación por ciclos lectivos especiales integrados</t>
  </si>
  <si>
    <t>Documentos de planeación</t>
  </si>
  <si>
    <t>Documentos de lineamientos de política en educación prescolar, básica y media emitidos</t>
  </si>
  <si>
    <t>Servicio de accesibilidad a contenidos web para fines pedagógicos</t>
  </si>
  <si>
    <t>Establecimientos educativos conectados a internet</t>
  </si>
  <si>
    <t>Porcentaje de usuarios que una respuesta oportuna por parte de la Secretaria de Educación. (RESPUESTA OPORTUNA DEL SAC)</t>
  </si>
  <si>
    <t>RECURSOS PROPIOS MUNICIPIO</t>
  </si>
  <si>
    <t>EDUCACION INICIAL -CONSTRUCCION DE INFRAESTRUCTURA</t>
  </si>
  <si>
    <t>SGP Primera Infancia</t>
  </si>
  <si>
    <t>Planeamiento Educativo</t>
  </si>
  <si>
    <t>EDUCACION INICIAL - ADECUACION  Y MEJORAMIENTO DE INFRAESTRUCTURA</t>
  </si>
  <si>
    <t>SGP Primera Infancia, Rendimientos Financieros SGP Primera Infancia, REC.BCE.SGP Primera Infancia, REC BCE RENDIMIENTOS FROS SGP PRIMERA INFANCIA</t>
  </si>
  <si>
    <t xml:space="preserve">ATENCION INTEGRAL EDUCACION INICIAL </t>
  </si>
  <si>
    <t>Calidad Educativa</t>
  </si>
  <si>
    <t>Construcción de centros de desarrollo infantil para mejorar cobertura y calidad en educación inicial.</t>
  </si>
  <si>
    <t>Adecuar y mejorar la infraestructura de los centros de desarrollo infantil para mejorar la cobertura y la calidad.</t>
  </si>
  <si>
    <t>Garantizar una atención pertinente, oportuna y de calidad que promueva el desarrollo integral a lo largo de todo el ciclo</t>
  </si>
  <si>
    <t>Administrativa y Financiera</t>
  </si>
  <si>
    <t xml:space="preserve">SGP PRESTACION DE SERVICIOS </t>
  </si>
  <si>
    <t>SGP PRESTACION DE SERVICIOS, RECURSOS PROPIOS MUNICIPIO, REC.BCE.SGP Educacion Prestacion de Servicios</t>
  </si>
  <si>
    <t xml:space="preserve">FONDOS DE SERVICIOS EDUCATIVOS  </t>
  </si>
  <si>
    <t xml:space="preserve">PROPIOS REINTEGROS RDE SINIESTROS, REC.BCE.Reintegro por siniestros RDE Educacion
</t>
  </si>
  <si>
    <t>ATENCION A POBLACIONES ETNIA AFRO E INDIGENAS</t>
  </si>
  <si>
    <t>Garantizar el acceso y la permanencia de los niños, niñas en el sistema educativo</t>
  </si>
  <si>
    <t xml:space="preserve">ATENCION A POBLACIONES VICTIMAS DEL CONFLICTO, VULNERABLES, JOVENES Y ADULTOS </t>
  </si>
  <si>
    <t>Cobertura Educativa</t>
  </si>
  <si>
    <t xml:space="preserve">ATENCION A POBLACION  CON NECESIDADES EDUCATIVAS ESPECIALES O CON DISCAPACIDAD </t>
  </si>
  <si>
    <t>Garantizar la atención educativa de los estudiantes con discapacidad , de acuerdo a lo establecido en el Decreto 1421 de 2017</t>
  </si>
  <si>
    <t xml:space="preserve">ACOMPAÑAMIENTO PARA LA MEJORA DE LA CALIDAD EDUCATIVA Y SEGUIMIENTO A LOS PROCESOS DE APRENDIZAJE </t>
  </si>
  <si>
    <t>Contribuir al mejoramiento de la calidad educativa con procesos de acompañamiento y asistencia técnica a las instituciones educativas</t>
  </si>
  <si>
    <t>SGP CALIDAD MATRICULA OFICIAL</t>
  </si>
  <si>
    <t xml:space="preserve">JORNADA UNICA EN EL MARCO DE LA ATENCIÓN INTEGRAL </t>
  </si>
  <si>
    <t>Mejorar las competencias educativas, y el desarrollo de competencias básicas mediante el aumento del tiempo de permanencia de los estudiantes en la institución educativa</t>
  </si>
  <si>
    <t xml:space="preserve">JORNADAS COMPLEMENTARIAS </t>
  </si>
  <si>
    <t>Contribuir al adecuado desarrollo integral, físico, cognitivo, social y emocional del os niños, niñas y jóvenes en el marco de los procesos que permiten la incorporación de otros entornos de aprendizaje más allá del sistema escolar</t>
  </si>
  <si>
    <t>CONSTRUCCIÓN, MEJORAMIENTO Y MANTENIMIENTO DE INSTITUCIONES EDUCATIVAS</t>
  </si>
  <si>
    <t>Adecuar los ambientes integrales de las instituciones educativas en términos de aulas, restaurantes, accesos, áreas administrativas, recreativas y deportivas, como de seguridad para garantizar el acceso, la permanencia y la calidad educativa mejorando dichos ambientes de aprendizaje.</t>
  </si>
  <si>
    <t>SGP CALIDAD MATRICULA OFICIAL, RENDIMIENTOS FINANCIEROS DESAHORRO FONPET CSF 2016,  DESAHORRO FONPET EDUCACION, REC BCE DESAHORRO FONPET EDUCACION VIGENCIA EXPIRADA, REC BCE DESAHORRO FONPET EDUCACION, REC BCE RTOS FROS DESAHORRO FONPET, RECURSOS PROPIOS MUNICIPIO</t>
  </si>
  <si>
    <t>ESCUELA DE MUSICA</t>
  </si>
  <si>
    <t>Fortalecer la calidad de la educación ofreciendo a los estudiantes alternativas para el buen uso del tiempo libre que complementen la formación integral de los estudiantes</t>
  </si>
  <si>
    <t xml:space="preserve">CULTURA CIUDADANA Y CONVIVENCIA ESCOLAR  </t>
  </si>
  <si>
    <t>Fortalecer la gestión de la convivencia escolar en las  I.E. en el marco de  las competencias ciudadanas</t>
  </si>
  <si>
    <t>SGP CALIDAD MATRICULA OFICIAL, REC BCE DESAHORRO FONPET EDUCACION</t>
  </si>
  <si>
    <t xml:space="preserve">PLAN   DE LECTURA Y ESCRITURA </t>
  </si>
  <si>
    <t>Contribuir al mejoramiento de la calidad educativa con procesos de acompañamiento, asistencia técnica y seguimiento al Plan Municipal de Lectura y Escritura con la implementación de estrategias pedagógicas que fortalezcan la comprensión lectora.</t>
  </si>
  <si>
    <t>DOTACIÓN DE EQUIPOS, SOFTWARE Y TEXTOS PARA LAS INSTITUCIONES EDUCATIVAS.</t>
  </si>
  <si>
    <t>Mejorar el equipamiento equipos de cómputo, tabletas, software y  textos para fortelacer el proceso de enseñanza-aprendizaje.</t>
  </si>
  <si>
    <t>Calidad Educativa y Planeamiento Educativo</t>
  </si>
  <si>
    <t>PROYECTO EDUCATIVO AMBIENTAL Y DE GESTIÓN DEL RIESGO (PRAE - PEGER)</t>
  </si>
  <si>
    <t xml:space="preserve">Promover competencias educativas, la cultura por la paz  y fortalecer una cultura ambiental y de gestión del riesgo, contemplando procesos de educación en emergencias. Se incluyen acciones para que las instituciones educativas puedan implementar Planes Escolares Ambientales y de Gestión del Riesgo. </t>
  </si>
  <si>
    <t>ALIMENTACION ESCOLAR</t>
  </si>
  <si>
    <t>Mejorar el acceso y la permanencia en el sector educativo para los niños, niñas y jóvenes con adecuados niveles de alimentación escolar fortaleciendo la Jornada Única y mejorando la atención a la atención más vulnerable de la ciudad en el marco de promover competencias educativas y la cultura por la paz.</t>
  </si>
  <si>
    <t xml:space="preserve">SGP ALIMENTACION ESCOLAR  ASIGN ESPECIALES, SGP CALIDAD MATRICULA OFICIAL , PAE -Alimentacion Escolar, Rendimientos Financieros PAE, RENDIMIENTOS OPERACIONES FINANCIERAS RECURSOS  SGP  CALIDAD EDUCATIVA, RECURSOS PROPIOS MUNICIPIO, REINTEGROS PROPIOS, REND FROS SGP  ALIMENTACION ESCOLAR ASIGN ESPECIALES , REC.BCE.Alimentacion Escolar Asig.Especial, REC BCE RTOS FROS PAE ALIMENTACION ESCOLAR, REC BCE RTOS FROS ASIGNACION ESPECIAL ALIMENTACION ESCOLAR, REC BCE PAE ALIMENTACION ESCOLAR
 </t>
  </si>
  <si>
    <t>TRANSPORTE ESCOLAR</t>
  </si>
  <si>
    <t>Mejorar el acceso y la permanencia en el sector educativo para los niños, niñas y jóvenes, con énfasis en la población vulnerable y residente en el sector rural en el marco de promover competencias educativas y la cultura por la paz.</t>
  </si>
  <si>
    <t>SGP CALIDAD MATRICULA OFICIAL, RECURSOS PROPIOS MUNICIPIO</t>
  </si>
  <si>
    <t>BECAS PARA ESTUDIANTES  QUE  INGRESAN  A LA UNIVERSIDAD</t>
  </si>
  <si>
    <t>SERVICIOS PUBLICOS</t>
  </si>
  <si>
    <t>Garantizar el funcionamiento de las instituciones educativas y sus sedes con el pago oportuno de los servicios públicos.</t>
  </si>
  <si>
    <t>TRANSFERENCIAS A LAS INSTITUCIONES EDUCATIVAS</t>
  </si>
  <si>
    <t>Facilitar transferencias (recursos de gratuidad) a los fondos de servicios educativos para financiar gastos de funcionamiento anualmente de las instituciones educativas.</t>
  </si>
  <si>
    <t>Fortalecer las competencias en el aprendizaje de una segunda lengua mejorando la comunicación oral y escrita, mediante procesos de enseñanza-aprendizaje innovativos y con la apropiación de TICs.</t>
  </si>
  <si>
    <t>ARTICULACIÓN CON LA MEDIA</t>
  </si>
  <si>
    <t>Mejorar las competencias básicas y específicas en los procesos de formación de la media técnica en el sector educativo oficial de Armenia.</t>
  </si>
  <si>
    <t>DOTACIÓN, USO Y APROVECHAMIENTO DE TIC EN EL AULA</t>
  </si>
  <si>
    <t>Dotar de software y hardware a las instituciones educativas (incrementando la relación alumno/computador), sino la apropiación de las tecnologías de la información y las comunicaciones en los procesos de enseñanza-aprendizaje.</t>
  </si>
  <si>
    <t>FORMACIÓN PARA EL TRABAJO Y EL DESARROLLO HUMANO</t>
  </si>
  <si>
    <t>Promover el tránsito de los jóvenes a la educación para el trabajo y desarrollo humano a partir de convenios y alianzas con instituciones de educación superior.</t>
  </si>
  <si>
    <t>PROG.EDUC.PARA EL TRABAJO Y EL DES.HUMANO RDE, RTOS FR P.EDUC.PARA EL TRABAJO Y EL DES.HUMANO RDE, REC BCE PROGRAMAS EDUCACION.PARA EL TRABAJO Y EL DES.HUMANO RDE, REC.BCE.Rtos Fros Prog.Edu.para el trabajo y desarrollo Humamo RDE</t>
  </si>
  <si>
    <t>Inspección y Vigilancia</t>
  </si>
  <si>
    <t xml:space="preserve">PROYECTO DE TECNOACADEMIA </t>
  </si>
  <si>
    <t xml:space="preserve">ESCUELAS SALUDABLES </t>
  </si>
  <si>
    <t>PROYECTO DE IMPLEMENTACIÓN DE PRÁCTICAS EDUCATIVAS Y PEDAGÓGICAS</t>
  </si>
  <si>
    <t>PLAN ESTRATÉGICO DE EDUCACIÓN 2020-2023</t>
  </si>
  <si>
    <t>PROYECTO DE EMPRENDERISMO</t>
  </si>
  <si>
    <t>JÓVENES PROGRAMADORES SIGLO XXI</t>
  </si>
  <si>
    <t>CONECTIVIDAD EN LAS INSTITUCIONES EDUCATIVAS</t>
  </si>
  <si>
    <t>Mejorar los niveles de conectividad en las instituciones educativas oficiales</t>
  </si>
  <si>
    <t>SGP PRESTACION DE SERVICIOS (CONECTIVIDAD</t>
  </si>
  <si>
    <t>FUNCIONAMIENTO Y PRESTACION DE SERVICIOS DEL SECTOR  EDUCATIVO DEL NIVEL CENTRAL</t>
  </si>
  <si>
    <t>SGP PRESTACION DE SERVICIOS (CUOTA DE ADMON )</t>
  </si>
  <si>
    <t>Realizar seguimiento a la política educativa contemplando un monitoreo a los programas, subprogramas, proyectos y procesos de la Secretaria de Educación.</t>
  </si>
  <si>
    <t xml:space="preserve">ATENCION AL CIUDADANO </t>
  </si>
  <si>
    <t xml:space="preserve">FUNCIONAMIENTO Y PRESTACION DEL SERVICIO EDUCATIVO DE LAS INSTITUCIONES EDUCATIVAS </t>
  </si>
  <si>
    <t xml:space="preserve">MEJORAMIENTO Y SEGUIMIENTO A LA GESTION  EN LOS PROCESOS DE LA SECRETARIA DE EDUCACION </t>
  </si>
  <si>
    <t xml:space="preserve">Promover procesos de formación en ámbitos tecnológicos y de innovación educativa </t>
  </si>
  <si>
    <t>Mejorar las prácticas saludables en el sector educativo que mejoren la calidad de vida.</t>
  </si>
  <si>
    <t>Mejorar los niveles de reprobación educativa con procesos educativos que permitan fortalecer las escuelas de padres en las instituciones educativas oficiales de armenia.</t>
  </si>
  <si>
    <t xml:space="preserve">
implementar un proceso de apoyo educativo y pedagógico con una institución de educación superior para desarrollar prácticas educativas y pedagógicas.
</t>
  </si>
  <si>
    <t>Implementar la ejecución y seguimiento del Plan Estratégico de Educación de Armenia 2020-2031</t>
  </si>
  <si>
    <t xml:space="preserve">
Implementar procesos de emprenderismo en los niveles de secundaria y media en el sector educativo oficial de armenia.
</t>
  </si>
  <si>
    <t>Implementar procesos de programación en los niveles de secundaria y media en el sector educativo oficial de armenia.</t>
  </si>
  <si>
    <t xml:space="preserve">
Mejorar y mantener el indice de oportunidad del sac.
</t>
  </si>
  <si>
    <t xml:space="preserve">Verificar el cumplimiento de la liquidacion  de las nominas y pagos de   salarios y las prestaciones sociales del personal adscrito al nivel central de la Secretaria de Educación  cumpliendo con los parámetros  legalmente establecidos. </t>
  </si>
  <si>
    <t>Verificar el cumplimiento de la liquidacion  de las nominas y pagos de   salarios y las prestaciones sociales del personal administrativo  docente y directivo docente de las IEOMA  cumpliendo con los parámetros  legalmente establecidos</t>
  </si>
  <si>
    <t xml:space="preserve">Garantizar el  reintegro del reconocimiento de los recursos por siniestros  por la aseguradora  Y solicitados por las IEOMA </t>
  </si>
  <si>
    <t>BILINGÜISMO</t>
  </si>
  <si>
    <t>ESCUELA DE PADRES</t>
  </si>
  <si>
    <t>Todos los procesos (13 procesos-incluye comunicaciones, inspección y vigilancia, sistema de gestión de calidad, cobertura, calidad, presupuesto, asuntos legales y públicos, atención al ciudadano, talento humano, tics, infraestructura). Planeamiento consolida</t>
  </si>
  <si>
    <t>Despacho SEM</t>
  </si>
  <si>
    <t xml:space="preserve">Apoyar el ingreso a la educación superior de estudiantes que terminan el grado 11, y los jóvenes matriculados en las instituciones de educación superior y que han evidenciado niveles altos de rendimiento académico y en los resultados de pruebas saber, en el marco de promover competencias educativas y la cultura por la paz.
</t>
  </si>
  <si>
    <t>JOSÉ MANUEL RÍOS MORALES</t>
  </si>
  <si>
    <t>ALCALDE</t>
  </si>
  <si>
    <t xml:space="preserve">SECRETARIA DE EDUCACION </t>
  </si>
  <si>
    <t>Centros de Desarrollo Infantil adecuados y con mantenimiento</t>
  </si>
  <si>
    <t>Instituciones educación inicial educativas oficiales con seguimiento al desarrollo integral para la primera infancia</t>
  </si>
  <si>
    <t>Informes de verificación</t>
  </si>
  <si>
    <t>Instituciones educativas con transferencias a los fondos de servicios educativos</t>
  </si>
  <si>
    <t>Población etnia, afro e indigenas matriculada con estrategias de apoyo  educativo y seguimiento al ausentismo escolar</t>
  </si>
  <si>
    <t>Población víctimas del conflicto, vulnerables, jóvenes y adultos con estrategias de apoyo educativo  y seguimiento al ausentismo escolar</t>
  </si>
  <si>
    <t>Población con Necesidades Educativas Especiales (discapacidad) con apoyo educativo  y seguimiento al ausentismo escolar.</t>
  </si>
  <si>
    <t>Instituciones educativas con procesos de acompañamiento y asistencia técnica</t>
  </si>
  <si>
    <t>Instituciones educativas con procesos de atención en jornada complememtaria</t>
  </si>
  <si>
    <t>Instituciones (sedes) educativas con construcción o adecuación de ambientes escolares</t>
  </si>
  <si>
    <t xml:space="preserve">Estudiantes en la Escuela de Música </t>
  </si>
  <si>
    <t>Instituciones educativas con estrategias y seguimiento a la convivencia escolar</t>
  </si>
  <si>
    <t>Instituciones educativas en el marco del Plan de Lectura y Escritura (estrategias no presenciales)</t>
  </si>
  <si>
    <t>Instituciones educativas con estrategias para fortalecer la gestión del riesgo (planes escolares de retorno a clases  con alternancia)</t>
  </si>
  <si>
    <t>Niños, niñas y jóvenes beneficiarios de Alimentación Escolar</t>
  </si>
  <si>
    <t>Estudiantes beneficiarios de becas para ingresar a la educación superior</t>
  </si>
  <si>
    <t>Instituciones educativas con pago oportuno de servicios públicos</t>
  </si>
  <si>
    <t>Instituciones educativas fortaleciendo competencias en bilinguismo</t>
  </si>
  <si>
    <t>Instituciones educativas con procesos de ariculación con la media</t>
  </si>
  <si>
    <t>Instituciones educativas con procesos de apropiación de TICs en la enseñanza y aprendizaje (estrategias no presenciales)</t>
  </si>
  <si>
    <t>Instituciones para el trabajo y el desarrollo humano con visitas de seguimiento</t>
  </si>
  <si>
    <t>Instituciones educativas articuladas al proyecto de TECNOACADEMIA</t>
  </si>
  <si>
    <t>Instituciones educativas con fortalecimiento de estilos y hábitos de vida saludable</t>
  </si>
  <si>
    <t>Instituciones educativas con ESCUELA DE PADRES</t>
  </si>
  <si>
    <t>Instituciones educativas en el Centro de Prácticas Educativas y Pedagógicas</t>
  </si>
  <si>
    <t>Documentos de seguimiento</t>
  </si>
  <si>
    <t>Instituciones educativas con procesos de emprenderismo</t>
  </si>
  <si>
    <t>Instituciones educativas con procesos de programación en los jóvenes</t>
  </si>
  <si>
    <t xml:space="preserve">Informes de seguimiento </t>
  </si>
  <si>
    <t>PQRS respondidos oportunamente</t>
  </si>
  <si>
    <r>
      <t xml:space="preserve">SGP CALIDAD MATRICULA OFICIAL, REC BCE DESAHORRO FONPET EDUCACION, </t>
    </r>
    <r>
      <rPr>
        <sz val="10"/>
        <rFont val="Calibri"/>
        <family val="2"/>
      </rPr>
      <t xml:space="preserve">RECURSOS PROPIOS MUNICIPIO </t>
    </r>
  </si>
  <si>
    <r>
      <t>SGP CALIDAD MATRICULA OFICIAL,</t>
    </r>
    <r>
      <rPr>
        <sz val="10"/>
        <rFont val="Calibri"/>
        <family val="2"/>
      </rPr>
      <t xml:space="preserve"> RECURSOS DEL BALANCE SGP CALIDAD </t>
    </r>
  </si>
  <si>
    <t>SGP CALIDAD GRATUIDAD, REC BCE  SGP CALIDAD MATRICULA OFICIAL, REC BCE RTOS FROS SGP CALIDAD</t>
  </si>
  <si>
    <t>Documentos de viabilidad y diseños de un CDI</t>
  </si>
  <si>
    <t>Instituciones educativas con nuevos equipos de computo  y textos escolares</t>
  </si>
  <si>
    <t>VIGENCIA AÑO:2021</t>
  </si>
  <si>
    <t>Instituciones educativas con conectividad mejorada</t>
  </si>
  <si>
    <t>Valor de la meta de las Acciones/Actividades del proyecto programada para la vigencia 2021</t>
  </si>
  <si>
    <t>PRODUCTO KPT</t>
  </si>
  <si>
    <t>105.2.3.22.2201.700.113.2201022</t>
  </si>
  <si>
    <t>105.2.3.22.2201.700.095.2201026</t>
  </si>
  <si>
    <t>105.2.3.22.2201.700.110.2201015</t>
  </si>
  <si>
    <t>105.2.3.22.2201.700.119.2201071</t>
  </si>
  <si>
    <t>105.2.3.22.2201.700.106.2201071</t>
  </si>
  <si>
    <t>105.2.3.22.2201.700.103.2201033</t>
  </si>
  <si>
    <t>105.2.3.22.2201.700.102.2201033</t>
  </si>
  <si>
    <t>105.2.3.22.2201.700.101.2201033</t>
  </si>
  <si>
    <t>105.2.3.22.2201.700.099.2201012</t>
  </si>
  <si>
    <t>105.2.3.22.2201.700.093.2201033</t>
  </si>
  <si>
    <t>105.2.3.22.2201.700.097.2201033</t>
  </si>
  <si>
    <t>105.2.3.22.2201.700.091.2201052</t>
  </si>
  <si>
    <t>105.2.3.22.2201.700.090.2201066</t>
  </si>
  <si>
    <t>105.2.3.22.2201.700.089.2201054</t>
  </si>
  <si>
    <t>105.2.3.22.2201.700.087.2201031</t>
  </si>
  <si>
    <t>105.2.3.22.2201.700.086.2201069</t>
  </si>
  <si>
    <t>105.2.3.22.2201.700.085.2201043</t>
  </si>
  <si>
    <t>105.2.3.22.2201.700.074.2201028</t>
  </si>
  <si>
    <t>105.2.3.22.2201.700.076.2201029</t>
  </si>
  <si>
    <t>105.2.3.22.2202.700.077.2202006</t>
  </si>
  <si>
    <t>105.2.3.22.2201.700.084.2201071</t>
  </si>
  <si>
    <t>105.2.3.22.2201.700.083.2201071</t>
  </si>
  <si>
    <t>105.2.3.22.2201.700.082.2201034</t>
  </si>
  <si>
    <t>105.2.3.22.2201.700.081.2201035</t>
  </si>
  <si>
    <t>105.2.3.22.2201.700.080.2201069</t>
  </si>
  <si>
    <t>105.2.3.22.2201.700.078.2201015</t>
  </si>
  <si>
    <t>105.2.3.22.2201.700.045.2201047</t>
  </si>
  <si>
    <t>105.2.3.22.2201.700.032.2201043</t>
  </si>
  <si>
    <t>105.2.3.22.2201.700.033.2201048</t>
  </si>
  <si>
    <t>105.2.3.22.2201.700.040.2201031</t>
  </si>
  <si>
    <t>105.2.3.22.2201.700.039.2201001</t>
  </si>
  <si>
    <t>105.2.3.22.2201.700.035.2201047</t>
  </si>
  <si>
    <t>105.2.3.22.2201.700.034.2201047</t>
  </si>
  <si>
    <t>105.2.3.22.2201.700.043.2201050</t>
  </si>
  <si>
    <t>105.2.3.22.2201.700.031.2201015</t>
  </si>
  <si>
    <t>105.2.3.22.2201.700.041.2201015</t>
  </si>
  <si>
    <t>105.2.3.22.2201.700.044.2201015</t>
  </si>
  <si>
    <t>Fecha: 04/01/2021</t>
  </si>
  <si>
    <t>Versión: 009</t>
  </si>
  <si>
    <t>105.01.2.3.22.2202.0700.077.2202006.210</t>
  </si>
  <si>
    <t>RECURSOS DEL BALANCE PROPIOS</t>
  </si>
  <si>
    <t>105.02.2.3.22.2201.0700.119.2201111.001</t>
  </si>
  <si>
    <t>105.02.2.3.22.2201.0700.119.2201110.001  
 '105.02.2.3.22.2201.0700.119.2201110.038</t>
  </si>
  <si>
    <t>RECURSOS PROPIOS MUNICIPIO
'DEVOLUCION FONPET</t>
  </si>
  <si>
    <t>JULIETA GÓMEZ DE CORTÉS</t>
  </si>
  <si>
    <t>Estudiantes beneficiados del Programa Matricula CERO</t>
  </si>
  <si>
    <t>Prestación del servicio de aseo y vigilancia privada para las diferentes instituciones educativas (Número Instituciones Educativas)</t>
  </si>
  <si>
    <t>Contratación de seguro estudiantil para los estudiantes matriculados en las Instituciones Educativas Oficiales del Municipio de Armenia (Porcentaje de estudiantes)</t>
  </si>
  <si>
    <t>Contratación de prestación de servicios de apoyo a la gestión para mantenimiento y custodia de las instituciones educativas  (Número Instituciones Educativas)</t>
  </si>
  <si>
    <t>Beneficiarios de transporte escolar (Número de Instituciones Educativas rurales: 2021)</t>
  </si>
  <si>
    <t>Informes de verificación (Nómina, Contratación vigilancia, seguro estudiantil, personal,  compra y suministro de elementos bioseguridad).</t>
  </si>
  <si>
    <t xml:space="preserve">Unidad Ejecutora: </t>
  </si>
  <si>
    <t xml:space="preserve">SEGUIMIENTO AL PLAN DE ACCIÓN                         </t>
  </si>
  <si>
    <t>Valor de la meta del indicador de producto del proyecto a la fecha de corte</t>
  </si>
  <si>
    <t>% avance de la meta del indicador del proyecto a la fecha de corte</t>
  </si>
  <si>
    <t>Recursos asignados, en pesos en el momento presupuestal (Apropiación Definitiva)</t>
  </si>
  <si>
    <t>Recursos ejecutados en pesos en el momento presupuestal (Reg. Presupuestal)</t>
  </si>
  <si>
    <t>Población beneficiada con la actividad</t>
  </si>
  <si>
    <t>Lugar geográfico en que se desarrolla la actividad</t>
  </si>
  <si>
    <t>Observaciones a la fecha del corte por actividad o total del proyecto</t>
  </si>
  <si>
    <t>% ejecución presupuestal a la fecha de corte</t>
  </si>
  <si>
    <t>Código: R-DP-PDE-060</t>
  </si>
  <si>
    <t>RESPONSABILIDAD</t>
  </si>
  <si>
    <t>OBSERVACION</t>
  </si>
  <si>
    <t xml:space="preserve">COBERTURA </t>
  </si>
  <si>
    <t xml:space="preserve">EFICACIA PRESUPUESTAL </t>
  </si>
  <si>
    <t>EFICIENCIA LOGRO Y/O ALCANCE DE LA META</t>
  </si>
  <si>
    <t>SECRETARÍA O  ENTIDAD RESPONSABLE: 2.5. SECRETARÍA DE EDUCACIÓN</t>
  </si>
  <si>
    <t>La Alcaldía Municipal aportó 500 millones de pesos para MATRÍCULA CERO con el que se cubrieron un total de 2.014 estudiantes de estratos 1 y 2 con el 100 % de la matrícula, con la Universidad del Quindío.</t>
  </si>
  <si>
    <t xml:space="preserve">280 Niños y niñas </t>
  </si>
  <si>
    <t>Comunas 1, 2, 3, 6</t>
  </si>
  <si>
    <t>Instituciones educativas en jornada única (Número de instituciones educativas con estrategias de atención no presenciales.</t>
  </si>
  <si>
    <t>2500 Niños y Niñas</t>
  </si>
  <si>
    <t>Comunas 1 hasta la 11</t>
  </si>
  <si>
    <t>35500 Niños, niñas y jóvenes</t>
  </si>
  <si>
    <t>593 Niños, niñas y jóvenes</t>
  </si>
  <si>
    <t>355010Niños, niñas y jóvenes</t>
  </si>
  <si>
    <t>14695 Niños, niñas y jóvenes</t>
  </si>
  <si>
    <t>12000 Niños, niñas y jóvenes</t>
  </si>
  <si>
    <t>Comunas 1,2,3, 6, 10</t>
  </si>
  <si>
    <t>120 Niños, niñas y jóvenes</t>
  </si>
  <si>
    <t>13500 Niños, niñas y jóvenes</t>
  </si>
  <si>
    <t>23867 Niños, niñas y jóvenes</t>
  </si>
  <si>
    <t>150 Niños, niñas y jóvenes</t>
  </si>
  <si>
    <t>Comuna 1 y 11</t>
  </si>
  <si>
    <t>200 Niños, niñas y jóvenes</t>
  </si>
  <si>
    <t>130 jóvenes</t>
  </si>
  <si>
    <t>3332 Niños, niñas y jóvenes</t>
  </si>
  <si>
    <t>50 Niños, niñas y jóvenes.</t>
  </si>
  <si>
    <t>Comunas 1,2  y 3</t>
  </si>
  <si>
    <t>200 Niños, niñas y jóvenes.</t>
  </si>
  <si>
    <t>Comunas 2,3, 10</t>
  </si>
  <si>
    <t>Comunas 1, 2 y 3</t>
  </si>
  <si>
    <t>Se contrató y pagaron los contratos respectivos de vigilancia para las instituciones educatiavs.</t>
  </si>
  <si>
    <t>Se canceló  los seguros de los estudiantes para el 100% de la población matriculada.</t>
  </si>
  <si>
    <t>Se contrató directamente el servicio de aseo para las instituciones educativas.</t>
  </si>
  <si>
    <t>Su propósito se cumple en la medida que ingresen recursos por siniestros con compañías de seguros y hasta el momento no se han registrado este tipo de eventos. Por consiguiente, esta meta no se ha logrado cumplir. SE TIENEN RECLAMACIONES DE SEGUROS, PERO NO HA HABIDO DESEMBOLSOS. La meta física es contar con 27 Instituciones educativas con transferencias a los fondos de servicios educativos. SE ESPERA QUE NO SE TENGAN INGRESOS POR ESTE CONCEPTO PARA NINGUNA INSTITUCIÓN EDUCATIVA, POR CONSIGUIENTE, SE PIDE REPROGRAMACIÓN DE LA META FÍSICA PARA EL AÑO 2022.ES DECIR, NO SE TENDRÁN RECURSOS PARA EL AÑO 2021.</t>
  </si>
  <si>
    <t xml:space="preserve">En el año 2021, se realizaron adecuaciones en el primer semestre para la apertura de la ESCUELA DE MÚSICA y se contrató personal para el segundo semestre.
Se realizó la inauguración de la Escuela de Música por la Secretaria de Educación y la Alcaldía, en este evento se presentó los coros con el apoyo de los instructores de la escuela. Se tiene una cobertura de 120 niños, niñas y jóvenes. LA META ERA ATENDER 266 NIÑOS, NIÑAS Y JÓVENES. EN EL AÑO 2021. SE HA CUMPLIDO LA META CON RECURSOS DE GESTION DE LA SEM. SE PIDE REPROGRAMACIÓN DE LA META FÍSICA PARA EL AÑO 2022.
EL AVANCE PARA EL AÑO 2021 SE SITÚA EN UN 75% YA SE QUE SE HAN REALIZADO ADECUACIONES, PROCESOS DE CONVOCATORIA A LOS TRES PROGRAMAS QUE SON COROS, GUITARRAS, PIANO, CUERDAS. ADEMÁS, EN VARIAS INSTITUCIONES EDUCATIVAS SE VIENEN DESARROLLANDO PROCESOS DE FORMACIÓN ARTÍSTICA Y QUE HACEN PARTE DE LA ORIENTACIÓN VOCACIONAL CON LA CONFORMACIÓN DE GRUPOS DE DANZAS, BANDAS MUSICALES, ETC.
</t>
  </si>
  <si>
    <t xml:space="preserve">Durante los meses de enero a noviembre de 2021 se ha realizado seguimiento a los diferentes procesos de convivencia escolar de las 28 Instituciones Educativas del municipio de Armenia, articulando para ello, acciones de diferentes entes gubernamentales.  Se ha aplicado la encuesta de convivencia a 3.000 estudiantes.
Se ha realizado asistencia técnica a los orientadores escolares de las 28 Instituciones Educativas del municipio de Armenia, articulando para ello, acciones de diferentes entes gubernamentales como secretaría de desarrollo, Secretaria de Salud, Secretaría de Gobierno, ICBF, Personería Municipal, Defensoría del Pueblo y Ministerio de educación Nacional, para el fortalecimiento del proceso de formación integral de los NNA y de los comités de convivencia escolar.  Se han realizado 10 reuniones de AT con los DO, en los ejes temáticos. En el eje temático de fortalecimiento del comité de convivencia escolar a nivel municipal,, se han realizado dos (2) encuentros y, a nivel nacional se ha participado en ocho (8) actividades (4 talleres. 2 capacitaciones, 2 conferencias orientadas por el Ministerio de Educación Nacional / Convenio CISP. En las temáticas de: Implementación del sistema Nacional de Convivencia Escolar, contextualización de la importancia de los planes de acción, cómo se construyen y fortalecen, las posibilidades de articulación de los componentes de la Ruta; Consumo de sustancias psicoactivas, violencias basadas en género; Ciberacoso: discriminación, estigmatización y otros delitos y, manejo de la plataforma SIUCE- (MEN/CISP).
SE HA CUMPLIDO LA META CON RECURSOS DE GESTION DE LA SEM.
</t>
  </si>
  <si>
    <t xml:space="preserve">Para el año 2021, se contrató transporte destinado al sector rural aproximadamente para 150 niños, niñas y jóvenes, además, el Instituto Técnico Industrial contrató el servicio para estudiantes que lo requerían (30). 
Se gestionó con una empresa privada POSTOBON, la donación de 50 bicicletas para el sector rural. Para la ejecución de este proyecto se requerían $500.000 para un seguro, los cuales fueron gestionados con padrinos del proyecto. 
El proyecto avanza en un 25% por las gestiones con el sector privado para la consecución de 50 bicicletas para jóvenes que residen en el sector rural.
Se trasladaron recursos para la sede Rural para continuar con el servicio de transporte escolar y el excedente se transfiere para otros proyectos.
</t>
  </si>
  <si>
    <t xml:space="preserve">Para el año 2021, La Secretaría de Educación Municipal a través del proceso de Calidad Educativa otorgo un total de 130 becas estudiantes de las 28 instituciones educativas oficiales en convenio con las universidades del Quindío Institución Universitaria EAM y Gran Colombia. </t>
  </si>
  <si>
    <t xml:space="preserve">Para el año 2021 se cancelaron los servicios públicos de 27 instituciones educativas oficiales. Se ha disminuido el costo de los servicios públicos significativamente por las campañas del uso racional y en el primer semestre no hubo presencialidad. Se trasladan recursos para las IES por $310 millones. </t>
  </si>
  <si>
    <t xml:space="preserve">Durante el año 2021, de las 28, Instituciones Educativas Oficiales del Municipio de Armenia, 23 hicieron parte del convenio con el SENA, para un total de 86% de Instituciones en el Programa de Articulación con la Educación Media – Doble Titulación, en 18 programas de formación Técnica para un promedio de 3.300 estudiantes atendidos. Igualmente se tienen procesos de articulación con la Universidad del Quindío en tres instituciones educativas.
Con la Universidad del Quindío se tiene el Contrato Interadministrativo N° 2021-0014 de 2021, firmado el día 27 de agosto del presente año, con objeto “'Contrato interadministrativo entre el Municipio de Armenia - Secretaria de Educación Municipal y la Universidad del Quindío con el fin de atender a los estudiantes de las instituciones Educativas oficiales seleccionadas por la Secretaría de Educación que se encuentran adscritos al programa de Articulación de la Educación Media y la Educación Superior en el Municipio de Armenia", con el objetivo estratégico es que lo estudiantes adscritos al sistema educativo municipal de nivel media, tengan la oportunidad de continuar sus estudios en carreras de educación superior, previniendo de esta forma la deserción que se observa en educación media y promoviendo la continuidad del ciclo de estudios para la población estudiantil de la ciudad.
Dentro de las Instituciones Educativas Oficiales del Municipio de Armenia, seleccionadas para la atención de los estudiantes en articulación de la Educación Media y la Educación Superior, se encuentran las instituciones CASD Hermogenes Maza, INEM José Celestino Mutis y Rufino José Cuervo Centro.
En la profundización o especialidad en Ciencias Naturales (Física, Química y Biología) se atenderá un promedio de 389 estudiantes de la Educación Media (grados 10° y 11°) que hacen parte de las Instituciones Educativas CASD Hermogenes Maza, INEM José Celestino Mutis y Rufino José Cuervo Centro, donde los estudiantes de grado 11° de las tres Instituciones Educativas asistirán a los laboratorios de la Universidad del Quindío de acuerdo a la programación establecida para cada grupo.
En la profundización o especialidad en Industriales (electrónica básica, circuitos digitales y diseño electrónico) se atenderá un promedio de 44 estudiantes de la Educación Media (grados 10° y 11°) que hacen parte de la Institución Educativa INEM José Celestino Mutis, donde los estudiantes de grado 11° de Institución Educativa asistirán a los laboratorios de la Universidad del Quindío de acuerdo a la programación establecida para cada grupo..
SE HA CUMPLIDO LA META CON RECURSOS DE GESTION DE LA SEM.
</t>
  </si>
  <si>
    <t xml:space="preserve">Para el año 2021 se trasladó el recurso inicialmente apropiado y se ha aprovechado los recursos de gestión de la SEM 
Se han desarrollado reuniones en torno a las nueve mesas temáticas definidas para las Secretarías del Eje Cafetero, donde cada una debe ejecutar un Plan de Acción. En el caso de la Secretaría de Educación de Armenia se han realizado las siguientes acciones en torno a la Mesa de Convivencia Escolar: Formulación plan de acción anual, tres reuniones de la Mesa Regional con el seguimiento a los compromisos.
En lo relacionado con el afianzamiento de la mesa de convivencia escolar en el Marco del Plan Regional de Educación, se ha realizado tres (3) reuniones. La primera mesa de instalación se llevó a cabo el día 14 de abril del presente año por parte del Líder del Área de Planeamiento Educativo, quien presentó el Plan Operativo inherente a la mesa para su discusión, sugerencias y aportes de todos los presentes a esta reunión virtual. Y se finalizó esta reunión acordando de enviarles nuevamente todos los archivos correspondientes a la formulación del proyecto de Convivencia Escolar y específicamente la primera versión del árbol de problemas, con sus factores de convivencia escolar con él ánimo de avanzar en su formulación.
De otra parte y siguiendo con la temática en cuestión, se efectuó una segunda reunión el día 25 de junio del presente año, se presentó el Plan de Acción de la mesa y se sugirió revisar el borrador del Reglamento Interno de la misma. Se recomendó hacer una próxima reunión para discutir y aprobar estos documentos, que se les hizo llegar con la debida prontitud en aras de consolidar y unificar criterios. Así mismo, se presenta una nueva versión del árbol de problemas, del árbol de objetivos y de una matriz de planificación con objetivos preliminares. 
En la tercera reunión de la mesa realizada el día 23 de agosto se presentó una propuesta de la formulación del proyecto. Además, en la primera o segunda semana de septiembre, llevar a cabo un encuentro virtual con cada una de las Secretarías de Educación, donde se presenten las experiencias significativas de cada una de ellas. Y la realización de un Foro virtual para la última semana de septiembre con cada una de las Secretearías de Educación y donde se presenten las tres (3) experiencias significativas seleccionadas por parte de cada Secretaría de Educación. 
Igualmente se presentó la propuesta de aplicar la encuesta de convivencia escolar en los meses de septiembre y octubre, teniendo en cuenta los parámetros que al respecto ha emitido la Secretaría de Educación de Armenia.
Se tienen los documentos estratégicos sobre la educación en el Eje Cafetero y se presentó un informe al Concejo Municipal.
Se han llevado a cabo tres reuniones de los líderes de planeación sobre el seguimiento al Plan Estratégico de Educación. 
Para el mes de noviembre la Secretaría de Educación de Armenia entregará a las nueve (9) Secretarías de Educación participantes de la RAP EJE CAFETERO, un documento que contiene la CARACTERIZACIÓN EDUCATIVA DEL EJE CAFETERO. 
SE HA CUMPLIDO LA META CON RECURSOS DE GESTION DE LA SEM. . NO SE TIENEN RECURSOS PARA EL AÑO 2021.
</t>
  </si>
  <si>
    <t xml:space="preserve">Para el año 2021 se trasladó el recurso inicialmente apropiado y se ha aprovechado los recursos de gestión de la SEM.
En Emprenderismo se han realizado gestiones mediante vinculación con la UNIDAD DE EMPRENDIMIENTO UNIQUINDIO (estudiantes de grado 9°, 10° y 11° de las IE Eudoro Granada y Ciudad Dorada para participar en los "Talleres virtuales piensa en grande" dictados por parte de la Universidad del Quindío y Fundación Telefónica.  A partir de alianza estratégica con la DIAN se vincularon docentes de las IE Ciudadela Cuyabra, Los Quindos, Santa Teresa de Jesús y Nacional Jesús María Ocampo para participar  en la formación dictada por el SENA: programa “Cultura de la Contribución en la Escuela”.
Se tienen procesos de Emprenderismo, formación financiera y apoyo a proyectos educativos en 12 instituciones educativas.
Programa “Cultura de la Contribución en la Escuela” El MEN a través de la UNION TEMPORAL ESTRATEGIA DE ORIENTACIÓN SOCIO OCUPACIONAL 2021: generó la Vinculación de docentes de las IE Nacional Jesús María Ocampo, Eudoro Granada y Ciudad Dorada y docentes orientadores de 18 IEOMA,  para la socialización de la estrategia de orientación socio ocupacional y el acompañamiento a las instituciones en la realización del plan de orientación socio ocupacional 2021 – 2022.
SE HA CUMPLIDO LA META CON RECURSOS DE GESTION DE LA SEM. . NO SE TIENEN RECURSOS PARA EL AÑO 202
</t>
  </si>
  <si>
    <t xml:space="preserve">Para el año 2021 se trasladó el recurso inicialmente apropiado y se ha aprovechado los recursos de gestión de la SEM.
e ha venido implementando el Club de Jóvenes Programadores, una iniciativa que surge a partir de la necesidad que tienen los estudiantes de desarrollar las competencias que les permitan asumir los grandes retos que presenta la cuarta revolución industrial, considerando las características socio digitales como aspectos clave en los procesos de transformación digital. A través de la programación, los estudiantes tendrán podrán aprender temas relacionados con la ciencia, la tecnología, el pensamiento lógico matemático, manejar herramientas tecnológicas, fortaleciendo habilidades como el razonamiento, la resolución de problemas y el aprendizaje basado en proyectos.
En Jóvenes Programadores, los estudiantes aprenderán a utilizar aplicaciones que les permitirán llevar a cabo experimentos lúdicos como videojuegos simples, animaciones gráficas interactivas, instrucciones informáticas y laberintos lógicos, a través de órdenes secuenciales; se divertirán durante todo el proceso con juegos, archivos ejecutables, aplicaciones, banners y otros recursos, poniendo a prueba su creatividad para la generación de propuestas innovadoras.
En torno a este proyecto se han realizado las siguientes actividades: Se produjo un segundo encuentro virtual con los estudiantes que conforman los nueve (9) Clubes del Nivel I: Héroe y los dos (2) clubes del Nivel II: Leyenda, para realizar el taller de herramientas tecnológicas Gmail donde se contextualiza a los estudiantes acerca de este gestor de correo electrónico y se realizan ejercicios prácticos del tema. S
E HA CUMPLIDO LA META CON RECURSOS DE GESTION DE LA SEM. . NO SE TIENEN RECURSOS PARA EL AÑO 2021.
</t>
  </si>
  <si>
    <t xml:space="preserve">Para el año 2021 se trasladó el recurso inicialmente apropiado y se ha aprovechado los recursos de gestión de la SEM.
Se ha realizado seguimiento a la política educativa. Se tienen informes presentados a las diferentes instancias oficiales y de control. Se ha articulado acciones y estrategias en torno a MIPG con la Alcaldía.  Se contrató la auditoría para el mes de octubre con ICONTEC para garantizar el sostenimiento de la certificación de la Secretaría de Educación Municipal en los procesos de Talento Humano, Cobertura Educativa, Calidad y Atención al Ciudadano.  Se llevó a cabo la auditoría y no se tuvieron hallazgos. Se realizó auditoriía a todos los procesos de la SEM. Se rediseñó el mapa de riesgos y control con nuevos riesgos y de acuerdo a la metodología. Se entregó informe de la matriz de corrupción.
SE HA CUMPLIDO LA META CON RECURSOS DE GESTION DE LA SEM.
</t>
  </si>
  <si>
    <t xml:space="preserve">Se liquidó y pago nómina con parafiscales, contratistas hasta el mes de DICIEMBRE. Se cancelaron los honorarios de los contratistas. </t>
  </si>
  <si>
    <t xml:space="preserve">Para el año 2021 se trasladó el recurso inicialmente apropiado y se ha aprovechado los recursos de gestión de la SEM.
La Secretaría de Educación de Armenia realiza seguimiento en conjunto con el Ministerio de Educación de Armenia del índice de oportunidad en los términos de respuesta, este seguimiento se realizó a través de la Plataforma del Sistema de Atención al CiudadanoSAC.2.0, donde se puede observar un índice superior al 99,7% en la 2021. 
SE HA CUMPLIDO LA META CON RECURSOS DE GESTION DE LA SEM. . NO SE TIENEN RECURSOS PARA EL AÑO 2021.
El Ministerio de Educación Nacional como parte de su programa de Capacitación y Asistencia Técnica a las Entidades Territoriales realizó visita de acompañamiento en los días 28, 29 y de Junio de 2021, sensibilización y capacitación a los Funcionarios de la Secretaria de Educación Municipal sobre el adecuado manejo de  la Plataforma del Sistema de Atención al Ciudadano V.2.0 donde se abordaron los roles como Funcionarios, Operadores y Administrador.
La Secretaría de Educación de Armenia realiza seguimiento en conjunto con el Ministerio de Educación de Armenia del índice de oportunidad en los términos de respuesta, este seguimiento se realizó a través de la Plataforma del Sistema de Atención al CiudadanoSAC.2.0, donde se puede observar un índice superior al 99,9% en la 2021. SOLAMENTE SE CONTRATÓ LA CONECTIVIDAD EN EL SEGUNDO SEMESTRE DEL 2021 PARA 59 SEDES.. SE INTENTÓ ADQUIRIR EQUIPOS Y PERIFÉRICOS PARA LAS INSTITUCIONES EDUCATIVAS PARA MEJORAR LA CONECTIVIDAD Y SE ENVIÓ LA INFORMACIÓN A JURIDICA Y NO SE CONTRATÓ.
</t>
  </si>
  <si>
    <t>Se aplazó apropiación inicial de acuerdo a lo asignado por el MEN. Se ha realizado acompañamiento a 28 Instituciones Educativas en los diferentes ámbitos de mejoramiento continuo, implementando encuentros virtuales y presenciales, análisis de pruebas saber, plan de estudios. Se realizó reunión con las 28 Instituciones para la realización de la prueba saber 11. Se ha diseñado e implementado una herramienta VISOR para el seguimiento a la calidad educativa. Este instrumento “Visor Pruebas SABER 11°, Armenia ETC tiene como propósito consolidar los datos publicados por el ICFES respecto a los resultados de las pruebas SABER 11° con la siguiente información: Índice Global, Puntaje Global, Promedios por cada una de las áreas evaluadas en la prueba SABER 11° (Lectura Crítica, Matemáticas, Ciencias Naturales, Sociales y Ciudadanas e inglés), Niveles de Desempeño por cada una de las Áreas y Aprendizajes por cada una de las Áreas.
EL instrumento ha permitido a las Instituciones educativas Públicas y Privadas del Municipio de Armenia, realizar un análisis e interpretación del desempeño de sus estudiantes desde el año 2016 hasta el año 2020 y establecer acciones de mejora que permitan fortalecer los aprendizajes de los estudiantes.   Igualmente, este instrumento permitirá a las Instituciones Educativas identificar fortalezas y oportunidades de mejora en áreas y competencias para el alcance de los aprendizajes de los estudiantes.
De igual manera se tiene la estrategia de apoyo, acompañamiento y asistencia técnica para el MEJORAMIENTO CONTINUO DE LA CALIDAD con el propósito de realizar un seguimiento y control a los procesos y resultados en las diferentes instituciones educativas mediante simulacros en las pruebas Saber del ICFES, análisis de los resultados de las pruebas para implementar planes de mejoramiento, asesoría con la contratación de experto en el ámbito de la implementación de estrategias en este ámbito de las pruebas saber.
Los resultados preliminares del ICFES evidencian un incremento de las brechas en calidad educativa entre el sector educativo oficial y privado. SE HA CUMPLIDO LA META CON RECURSOS DE GESTION DE LA SEM. SE ADICIONARON RECEURSOS EN EL MES DE NOVIEMBRE Y NO SE ALCANZARON A EJECUTAR.</t>
  </si>
  <si>
    <t>RECURSOS PROPIOS PLANTA DE PERSONAL ALCALDIA EN EDUCACIÓN</t>
  </si>
  <si>
    <t xml:space="preserve">Para el año 2021 se han implementado procesos de fortalecimiento del bilingüismo con 29 instituciones educativas con diferentes estrategias y lineamientos de la SEM. Hay un porcentaje de instituciones con programas específicos y avances importantes en las pruebas saber grado 11.
Se tienen procesos de bilingüismo con todas las instituciones educativas y se focalizan acciones con las que evidencian debilidades con una inversión de $90 millones de pesos se firmó convenio con la Universidad del Quindío para mejorar las competencias en bilingüismo con estudiantes de grados 10 y 11. 
La   Coordinación de Bilingüismo Municipal realiza gestión para llevar a cabo el Evento Regional de Deletreo en inglés. Para ello, hizo alianza con el instituto” American School Way” y se unió a las Secretarías de Educación del eje cafetero. Se elaboró la cartilla del evento “Spelling Bee”, y se prepara su lanzamiento a nivel regional. Estudiantes beneficiados: 72 niños pertenecientes a 24 IE de Armenia.
De otra parte, se ha fortalecido el Proyecto Francófono de la Institución Educativa Ciudadela de Occidente. Finalmente se realizó el Convenio Ministerio de Educación y la UFM de la Universidad del Quindío, estrategia RADIAL ECO 2.0 (ECO TEENS y ECO KIDS). Estudiantes beneficiados: todos los niños pertenecientes a la escuela rural y urbana de las IE oficiales de Armenia y Quindío. De otra parte, se realizó el CONTRATO de capacitación en el área de inglés B1 de acuerdo al Marco Común Europeo de Referencia con la Universidad del Quindío para los estudiantes de los grados 10 y 11 de las instituciones educativas oficiales focalizadas por la SEM. (Beneficiados 60 niños de las IE oficiales). Las IE son: Marcelino Champagnat, Teresita Montes, Ciudadela del Sur, CASD, Rufino Centro, Rufino Sur, Santa Teresa de Jesús, Normal Superior, Ciudad Dorada, Enrique Olaya Herrera, Gustavo Matamoros D’Costa). Se realizó en septiembre el FORO EDUCATIVO MUNICIPAL denominado MUTACIONES DEL ESCENARIO ESCOLAR Y LAS PRÁCTICAS PEDAGÓGICAS con las mejores experiencias significativas. Con una inversión de $90 millones de pesos se firmó convenio con la Universidad del Quindío para mejorar las competencias en bilingüismo con estudiantes de grados 10 y 11.
SE ADICIONARON RECURSOS DESAHORRO FONPET EN NOVIEMBRE Y NO SE ALCANZARON A EJECUTAR EN EL 2021. SE HA CUMPLIDO LA META CON RECURSOS DE GESTION DE LA SEM.
</t>
  </si>
  <si>
    <t>-</t>
  </si>
  <si>
    <t>Se ha liquidado y  cancelado la nómina, parafiscales y prestaciones sociales de los doce meses del año 2021 al personal adscrito a las instituciones educativas. Se ejecutaron recursos FOME por valor de RP de $993.312.429 para compra de elementos de bioseguridad para las Instituciones Educativas. Se contrató el servicio de vigilancia y se tienen vigencias futuras hasta junio del 2022, se tiene RP de $2.751.346.172. Se ha pagado contratistas de los procesos de vigilancia, aseo, prestación de servicios. Se gestionaron recursos de complemento planta. Se contrató y pagaron los contratos respectivos de vigilancia. Se canceló  los seguros de los estudiantes. Se contrató la actualización de software contable y financiero licenciado para realizar el manejo contable, presupuestal, de tesorería y activos fijos en las instituciones educativas oficiales.Se contrataron las evaluaciones médicas. Se contrató directamente el aseo para las instituciones educativas.  Se han generado 12 informes de nómina para el año 2021. Se contrató directamente el servicio de mantenimiento y custodia de las instituciones educativas hasta diciembre de 2021. Se está cancelando mensualmente el valor de los contratos de cada persona.</t>
  </si>
  <si>
    <t>Los registros del SIMAT  evidencian un nivel de 593 alumnos atendidos CON UNA META DE 704 (84,23%), con estrategias de apoyo educativo (PAE) y seguimiento al ausentismo escolar. Participación en encuentros Comunitarios y Participación en mesas técnicas de trabajo orientado por el MEN para abordaje del componente Etnoeducativo. Participación en las mesas municipales de comunidades indigenas. Solicitud y difusión de actividades enmarcadas en el Día de la Afrocolombianidad. Se aplazó apropiación inicial de acuerdo a lo asignado por el MEN. SE HA CUMPLIDO LA META CON RECURSOS DE GESTION DE LA SEM. NO SE TIENEN RECURSOS PARA EL AÑO 2021.</t>
  </si>
  <si>
    <t xml:space="preserve">Los registros del SIMAT a OCTUBRE 2021 evidencian: Víctimas: 1.793, Programa de Adultos: 975, Administración del servicio educativo 834 (IE Laura Vicuña), para un total de 3.602. Población atendida con las estrategias de permanencia, y seguimiento al ausentismo escolar. Además, se vienen atendiendo 113 jóvenes en el marco de la responsabilidad penal para menores, y bajo el esquema de modelos flexibles a 1.122 niños, niñas y jóvenes con extraedad y problemas de aprendizaje.
De acuerdo con lo anterior, el avance del proyecto al año 2020 es de 44,06% y hasta el 2021 (octubre) es de 75,12%. Este avance se encuentra muy superior a lo que se debería llevar a esta fecha, ya que no se estaban contabilizando los estudiantes matriculados en la contratación del servicio educativo con las confesiones religiosas. Con respecto al derecho a la educación, los estudiantes migrantes venezolanos son vinculados y atendidos en el sistema oficial del Municipio de Armenia desarrollando estrategias  pedagógicas desde el enfoque diferencial para garantizar su pleno derecho a la educación de calidad sin la exigencia de documentos personales y académicos, desarrollando en cada institución educativa validación de conocimientos e incluyéndolos en los programas de permanencia desarrollados por el Municipio de Armenia y cajas de compensación como son: Programa de alimentación escolar, transporte escolar, kits escolares, jornadas complementarias entre otros, La población venezolana atendida a la fecha asciende a 1.671 niños, niñas y jóvenes. En el marco de las estrategias de acceso y permanencia para mejorar niveles de cobertura educativa se han desarrollado las siguientes acciones:
• Seguimiento del ausentismo escolar a través de los comités de ausentismo de las instituciones educativas.
• Entrega de cuadernos a 1.200 estudiantes de primaria donados por COLANTA.
• Eventos con jóvenes de instituciones educativas como estrategia que adelanta la Alcaldía de Armenia a través de la Secretaría de Educación para hacer una reflexión sobre la importancia de la escuela en el desarrollo del ser humano y el por qué es importante permanecer en el sistema educativo. EDUCAR SI ES POSIBLE: PRIMER ENCUENTRO JUVENIL DE COMITÉS DE AUSENTISMO Y DESERCIÓN ESCOLAR
• Implementación de la Campaña “LA MEJOR ESCUELA SE ENCUENTRA CERCA DE TU CASA”. Se pretende que la matrícula se realice de acuerdo a la oferta educativa más próxima al lugar de residencia del estudiante y cada institución educativa implemente estrategias para garantizar dicho proceso en su entorno educativo.
• Visitas a las instituciones educativas para analizar con las directivas de la institución los niveles de matrícula, deserción y reprobación educativa.
• Atención a adultos, jóvenes y desescolarizados de Primera Línea del Paro con proceso de validación y matrícula con un registro de 52 personas, de las cuales 35 se validaron 35 y se matricularon para el 2021, 16 personas.
• Se gestionó gratuidad en la matricula del programa de adultos y entrega de uniformes para los matriculados de Habitantes de Calle y Jóvenes desescolarizados en la Institución Educativa Rufino Sur, y se les entregó kit escolar a los primeros.
</t>
  </si>
  <si>
    <t>4.837 Niños, niñas y jóvenes</t>
  </si>
  <si>
    <t xml:space="preserve">Se continúa con el proceso de ampliación y construcción de 9 sedes educativas incluidas dentro del convenio (obras FFIE), el proceso va en un 50% para la construcción de nuevos colegios (exceptuando la sede la Cecilia) y de un 80% en las adecuaciones de nuevas infraestructuras. 
Para el año 2021 y enero del 2022, se deben recibir tres sedes educativas de las obras del FFIE beneficiando a 2.500 niños y niñas. Se han solicitado viabilidades y CDP para procesos de contratación a infraestructura de la Alcaldía de las intervenciones en EDUCACIÓN INICIAL (JARDIN 6 SEDES), MANTENIMIENTO DE 20  INSTITUCIONES EDUCATIVAS (Solicitó vigencias futuras), pero no se alcanzaron a contratar para este año 2021. Se está preparando la documentación de la intervención en TECNOACADEMIA y LA ESCUELA NORMAL SUPERIOR, en términos de la licencia de construcción y presupuesto de obra. De acuerdo con lo anterior, se tienen en trámite cerca de $1.600 millones para contratación, pero NO FUE POSIBLE SU CONTRATACIÓN. Se ha cumplido con la meta de las adecuaciones que se están realizando con los recursos FOME en las 28 Instituciones Educativas con intervenciones en promedio de $8 millones de pesos. 
Se adicionaron recursos para el 2021 del desahorro FONPET en el mes de noviembre para adecuaciones de infraestructura, pero no se alcanzaron a contratar, por lo tanto, pasarán para el año 2022 como recursos del balance. </t>
  </si>
  <si>
    <r>
      <t xml:space="preserve">Se han tenido problemas en el cumplimiento de las metas, por la falta de recursos del Sistema General de Participaciones-SGP (Conpes para Primera Infancia), lo cual no ha permitido la construcción y el mantenimiento de los Centros de Desarrollo Infantil-CDI (población atendida menor de cinco años por el ICBF con operadores). Se ha solicitado reducción  presupuestal de la apropiación inicial de acuerdo al asignado por el Ministerio de Educación Nacional 2021, ya que no se aprobaron finalmente los recursos como los proyectos de Educación Inicial de acuerdo a los CONPES PARA PRIMERA INFANCIA. Se tiene la expectativa que la economía nacional tenga un crecimiento del PIB por encima del 4% para el año 2021 y se generen recursos para PRIMERA INFANCIA en el año 2022-2023.  Se envió oficio a Bienes para formalizar la autorización para utilizar los predios identificados en el proyecto de construcción de un CDI y envió respuesta negativa. Se continúa con la viabilidad del Programa JARDIN. Con la estrategia de implementar el Programa Jardín y las consiguientes intervenciones de infraestructura en 7 instituciones educativas. </t>
    </r>
    <r>
      <rPr>
        <b/>
        <sz val="8"/>
        <rFont val="Arial"/>
        <family val="2"/>
      </rPr>
      <t xml:space="preserve">SE PIDE REPROGRAMACIÓN DE LA META FÍSICA PARA EL AÑO 2023.ES DECIR, LA CONSTRUCCIÓN DE UN CDI. </t>
    </r>
  </si>
  <si>
    <r>
      <t>Se han tenido problemas en el cumplimiento de las metas, por la falta de recursos del Sistema General de Participaciones-SGP (Conpes para Primera Infancia), lo cual no ha permitido la construcción y el mantenimiento de los Centros de Desarrollo Infantil-CDI (población atendida menor de cinco años por el ICBF con operadores). Se ha solicitado reducción  presupuestal de la apropiación inicial de acuerdo al asignado por el Ministerio de Educación Nacional 2021, ya que no se aprobaron finalmente los recursos como los proyectos de Educación Inicial de acuerdo a los CONPES PARA PRIMERA INFANCIA. Se tiene la expectativa que la economía nacional tenga un crecimiento del PIB por encima del 4% para el año 2021 y se generen recursos para PRIMERA INFANCIA en el año 2022-2023.  Se tienen identificadas las necesidades de intervención en cuatro CDI y en 10 sedes educativas. Se tiene proceso de contratación en el marco del Programa Jardín para adecuar diez aulas para niños y niñas de 4 años (Educación Inicial) con recursos del PROYECTO DE CONSTRUCCIÓN Y MANTENIMIENTO DE INFRAESTRUCTURA EDUCATIVA, pero no alcanzó a contratarse en el 2021. Se continúa con la viabilidad del Programa JARDIN. Con la estrategia de implementar el Programa Jardín y las consiguientes intervenciones de infraestructura en dichas sedes educativas.</t>
    </r>
    <r>
      <rPr>
        <b/>
        <sz val="8"/>
        <rFont val="Arial"/>
        <family val="2"/>
      </rPr>
      <t xml:space="preserve"> </t>
    </r>
    <r>
      <rPr>
        <sz val="8"/>
        <rFont val="Arial"/>
        <family val="2"/>
      </rPr>
      <t>Se tiene la posibilidad de que se adicionen recursos del Balance por valor aproximado de $120 millones, de acuerdo a información preliminar de la Secretaría de Hacienda, sin embargo, no se alcanzaría a ejecutar estos recursos para el año 2021 y probablemente para el año 2022 quedarían como recursos del balance, con lo cual se cumpliría la meta de producto. Con la estrategia de implementar el Programa Jardín y las consiguientes intervenciones de infraestructura en dichas sedes educativas, se suple en parte las metas que no se han podido alcanzar. Se ha avanzado en la gestión con recursos de la SEM (Talento Humano).</t>
    </r>
    <r>
      <rPr>
        <b/>
        <sz val="8"/>
        <rFont val="Arial"/>
        <family val="2"/>
      </rPr>
      <t xml:space="preserve"> </t>
    </r>
  </si>
  <si>
    <t>Se ha realizado ASISTENCIA TÉCNICA a las instituciones educativas, con encuentros presenciales y seguimiento a la matrícula de transición. Se gestionó con el MEN implementación de la SALA DE LECTURA con la institución educativa RUFINO CENTRO. Asistencia Técnica de Educación INICIAL a INSTITUCIONES EDUCATIVAS PRIVADAS. Reunión de la MESA DE TRÁNSITO ARMÓNICO. APROBACIÓN PROGRAMA JARDÍN.  Se ha avanzado en la gestión con recursos de la SEM (Talento Humano). Se ha solicitado reducción del presupuesto 2021.</t>
  </si>
  <si>
    <r>
      <t>Si bien este proyecto ha avanzado en el cumplimiento de la meta, es importante aclarar que por una nueva Resignificación de las categorías de la población con Necesidades Educativas Especiales por parte del Ministerio de Educación, su caracterización y registro en el SIMAT, modificó el nivel de dicha población objeto a atender y por lo tanto la meta inicial contemplada en la formulación del Plan de Desarrollo, se debe disminuir de 2.116 Niños, Niñas y Jóvenes con Necesidades Educativas Especiales-NEE, a 951 anual que dio la nueva categorización, Por lo tanto, esta meta no se está cumpliendo y se solicitará su modificación al Departamento Administrativo de Planeación. Se realizó atención a 981. . .ASISTENCIA TÉCNICA INSOR-MEN. 4 REUNIONES CON DOCENTES DE APOYO PEDAGÓGICO. 27 DE JULIO CONVOCATORIA VIRTUAL CON LOS EQUIPOS DE INCLUSIÓN DE LAS 28 INSTITUCIONES EDUCATIVAS DE ARMENIA.SE HA CUMPLIDO LA META CON RECURSOS DE GESTION DE LA SEM. SE PIDE REPROGRAMACIÓN DE LA META FÍSICA PARA EL AÑO 2022 Y 2023, DONDE LA POBLACIÓN A ATENDER CON NECESIDADES EDUCATIVAS ESPECIALES ES DE 981 PARA EL AÑO 2021. EL PROYECTO EN SU META CUANTITATIVA VA EN UN 19,37%, PERO CON LAS ACCIONES QUE SE HAN ADELANTADO EN TORNO A LA ATENCIÓN DE LAS 28 INSTITUCIONES EDUCATIVAS CON LAS PROFESIONALES DE APOYO Y EL EQUIPO DE LA SECRETARÍA DE EDUCACIÓN, EL AVANCE ES DEL 30%.Para el año 2021, la Secretaría de Educación según el reporte de la Plataforma SIMAT al 30 de agosto del 2021 ha atendido una población con discapacidad de: 981 estudiantes distribuidos así: 17 estudiantes de baja visión, 8 estudiantes ciegos, 37 estudiantes autistas, 674 estudiantes con discapacidad intelectual, 53 estudiantes con discapacidad múltiple, 8 estudiantes sordos, 30 estudiantes con limitación auditiva, 34 estudiantes con limitación física, 120 estudiantes psicosociales. Como apoyo al proyecto se vincularon nueve (9) Docentes de Apoyo temporal de la lista de elegibles, con oficio aval del MEN según recursos 20% costo beneficio niño atendido. Con un total de 23 docentes de apoyo pedagógico en 23 instituciones educativas oficiales del Municipio. De igual manera se contrataron por prestación de servicios de apoyo a la gestión: Cinco (5) intérpretes y dos modelos lingüísticos para la institución educativa CASD. Para apoyar la población con NECESIDADES EDUCATIVAS ESPECIALES se está dando apertura al CENTRO DE APOYO A LA POBLACIÓN CON DISCAPACIDAD en la sede central de la Secretaría de Educación que permita de una forma personalizada atender a esta población que en su mayoría es socialmente vulnerable.</t>
    </r>
    <r>
      <rPr>
        <b/>
        <sz val="8"/>
        <rFont val="Arial"/>
        <family val="2"/>
      </rPr>
      <t xml:space="preserve"> REPROGRAMACIÓN DE LA META FÍSICA</t>
    </r>
  </si>
  <si>
    <t xml:space="preserve">Para el año 2021 se tiene Plan de Jornada única presentado al MEN con 14.695 estudiantes en Jornada Única. Asistencia Técnica MEN. 27 IES en JORNADA UNICA de 28 SE HA CUMPLIDO LA META CON RECURSOS DE GESTION DE LA SEM.  NO SE TIENEN RECURSOS PARA EL AÑO 2021. 
Se exceptúa IE Nuestra Señora de Fátima - Régimen Especial. Diligenciamiento Formato PIJU y PMJU años 2020-2021 por cada área de la SEM y cumplimiento de compromiso ante MINEDUCACION.
</t>
  </si>
  <si>
    <t xml:space="preserve">Se tiene convenio con COMFENALCO  y se entregó material a través de convenio FONNIÑEZ. Se han desarrollado diversas acciones artísticas, lúdicas con 20 Instituciones Educativas, asisten en promedio 12.000 estudiantes en el año 2021. Se desarrollaron talleres específicos relacionados con los ODS: Se inició con las clases sincrónicas por medio de la plataforma Meet dirigido a  los estudiantes inscritos al taller letras y juegos, donde realizó la presentación del taller, estudiantes y docente.                                                                                                                  Semilleros ambientales. Acompañamiento, los estudiantes atendidos acceden a un programa de formación artístico-cultural que les permite experimentar las diversas manifestaciones culturales en música y danza, con el desarrollo de puestas en escena que den cuenta del conocimiento, la destreza y el dominio en las prácticas artísticas y culturales que afirmen la identidad.  Se entregó material a través de convenio FONNIÑEZ. Se apoya a las instituciones con bilingüismo y talleres de lectura.
SE HA CUMPLIDO LA META CON RECURSOS DE GESTION DE LA SEM. . NO SE TIENEN RECURSOS PARA EL AÑO 2021.
</t>
  </si>
  <si>
    <t xml:space="preserve">En el año 2021 en el marco del convenio con COMFENALCO se apoyaron procesos en las instituciones de fortalecimiento de la comprensión lectora, incluyendo áreas del bilingüismo en el nivel de primaria. Se entregó material de lectura y se continuó con el apoyo a las 28 instituciones educativas con el programa PTA.
Para el año 2021, se entrega de textos literarios a estudiantes de transición a quinto de primaria por parte de Comfenalco.  Seguimiento al Plan de Lectura y Escritura en las 28 Instituciones Educativas. Entrega de Biblioteca para Primera Infancia en el Rufino Centro. SE HA CUMPLIDO LA META CON RECURSOS DE GESTION DE LA SEM. NO SE TIENEN RECURSOS DEL SGP PARA EL AÑO 2021.
</t>
  </si>
  <si>
    <t xml:space="preserve">Para el año 2021 se entregaron 1000 equipos de cómputo a 13 sedes educativas de 12 Instituciones Educativas en el primer semestre. Entre el 2020 y 2021, se han entregado más de 3.000 equipos de computo. Se firmó convenio con Computadores para Educar para el proyecto Entornos digitales educativos, se entregaron en el mes de septiembre nuevos equipos (1015) y se entregarán en diciembre 2021 o febrero 2022, laboratorios STEAM a 28 instituciones educativas. La relación alumno/computador ha mejorado significativamente en los últimos años. SE HA CUMPLIDO LA META CON RECURSOS DE GESTION DE LA SEM, DESAHORRO FONPET Y CONVENIOS. NO SE TIENEN RECURSOS DEL SGP PARA EL AÑO 2021. Gestión con CoLanta para dotar de cuadernos a 1200 escolares de primaria. </t>
  </si>
  <si>
    <t xml:space="preserve">En el año 2021 en el primer semestre pese al aislamiento de los estudiantes se ejecutaron actividades en torno a los PRAES mejorando los ambientes escolares en términos de la implementación de estrategias de bioseguridad por la pandemia con recursos FOME. Se conformaron y activaron los comités en cada sede educativa para el monitoreo a los niveles de contagio del virus.
Para el año 2021 segundo semestre se continúa los comités en cada sede educativa de seguimiento a los niveles del virus con los protocolos de bioseguridad. Se generó participación del Comité Interinstitucional de Educación Ambiental CIDEA en la formulación del Plan de Acción Departamental Ambiental 2021-2041. Consolidación del Seguimiento mediante rubrica a los proyectos educativos ambientales y de gestión del riesgo de desastres PRAE-PEGERD 2021.  Realización con lideres del proyecto PRAE-PEGERD salida pedagogica por la Region del Tatayamba. "Unidad Hidrografica del Rio Quindío" Salento-Calarcá- Armenia y Cordoba. Socialización experiencias significativas de lasIE Ciudadela del Sur y Normal con participacion de 45 personas.
SE GESTIONÓ  PROCESO CONTRATATACION DEL SUMINISTRO DE EQUIPOS Y MATERIAL PARA LA PROTECCIÓN Y SEGURIDAD DE LA COMUNIDAD EDUCATIVA DE LAS INSTITUCIONES OFICIALES DEL MUNICIPIO DE ARMENIA. (GESTIÓN DEL RIESGO DE DESASTRES)" a través de Colombia Compra Eficiente por un valor de $61.997.163.19 para dotar 72 sedes educativas del Municipio de Armenia, Sin embargo, no se alcanzó a contratar.
</t>
  </si>
  <si>
    <t>En el año se ha entregado a un promedio de  23.867 estudiantes de las IE oficiales del municipio de Armenia hasta que se tuvo virtualidad, sin embargo, desde la presencial se ha entregado a 24.000. Se entrega ración industrializada RI y ración preparar en casa a 23867 escolarizados. Se han entregado 140.915 raciones para preparar en casa. Se gestionaron los recursos para terminar la atención en el 2021 en los últimos meses por $1.500 millones y se aprobó la adición presupuestal para su ejecución. Se han entregado lineamientos a la comunidad educativa beneficiaría del PAE sobre temas en la preparación de alimentos desde la casa con los insumos entregados. . Se ha contratado personal profesional para apoyar el PAE. Se gestionó vigencias futuras para el año 2022.</t>
  </si>
  <si>
    <t xml:space="preserve">Para el año 2021 se han transferido por gratuidad a las 27 Instituciones Educativas Oficiales (exceptuando la Institución Laura Vicuña) un valor de $2.946 millones, además, se transfirieron recursos adicionales por $557 millones correspondientes a la fuente FOME, destinados para compra de material de bioseguridad y adecuaciones básicas. </t>
  </si>
  <si>
    <t xml:space="preserve">Para el año 2021, La Secretaria de Educación Municipal junto con la Alcaldía Municipal de Armenia se inscribió en la convocatoria del proyecto integral denominado "entornos digitales educativos para el municipio de armenia" enmarcado en el acceso, uso y apropiación de las tecnologías digitales de acuerdo con lo establecido en el CONPES 3988 DE 2020, con la que se busca dotar a sedes educativas de Armenia con equipos de cómputo portátiles, Laboratorios STEM y dispositivos MAKER para el aprendizaje de robótica. Este proyecto garantizar un gran avance en el desarrollo de las Tic en las Instituciones Educativas Publicas de Armenia, llevando nuevos desafíos en programación y conocimientos en las mismas. Para el año 2021 se han beneficiado 100% de las IES y beneficiaron 921 estudiantes de Instituciones Educativas de Armenia en la segunda fase del Programa Última Milla de MINTIC. Se entregaron 1000 equipos de cómputo en 13 sedes educativas.Se capacitaron docentes y adtivos de las IE en el uso de la herramienta office 365, Se realizaron nuevas publicaciones en la pagina web www.semarmenia.gov.co en la sección estudiamos en casa </t>
  </si>
  <si>
    <t xml:space="preserve">Durante el año 2021 se presentaron los cuatro informes con las visitas de seguimiento y control a las instituciones oficiales y no oficiales, como a las IETDH
7 visitas realizadas  a IETDH, y a las IE NO OFICIALES  se realizaron 23 visitas de 2021, 2 de ellas de carácter incidental y 28 de seguimiento al proceso de ALTERNANCIA EDUCATIVA.
Con los recursos que se han apropiado se han comprado equipos para el Área de Inspección y Vigilancia. 
SE HA CUMPLIDO LA META CON RECURSOS DE GESTION DE LA SEM. Los recursos restantes que se han presupuestado no se han reflejado en la ejecución, ya que provienen del pago de licencias de las IETH:
</t>
  </si>
  <si>
    <t xml:space="preserve">Para el año 2021 se trasladó el recurso apropiado inicialmente. Inicio de actividades en presencialidad. en instituciones educativa en Bosques de Pinares, CASD, Ciudad Dorada, Ciudadela de Occidente, Ciudadela del Sur, El Caimo, Gustavo matamoros Laura Vicuña, Champagnat, Rufino Sur, Teresita Montes con la participación de 3.332 estudiantes. Participación en sesión ampliada del Concejo Municipal en torno a la Tecno academia implementada en la I.E. Ciudadela del Sur. Se inició el proceso de contratación para las adecuaciones en la institución educativa, se entregó a las Secretarías competentes de la Alcaldía desde el mes de septiembre, pero no se contrató por los tiempos que no alcanzaban.
SE HA CUMPLIDO LA META CON RECURSOS DE GESTION DE LA SEM. 
</t>
  </si>
  <si>
    <t>Se entregaron elementos de bioseguridad en las 28 instituciones educativas (149 lavamanos portátiles con dispensador de toalla y tapetes, 69 termómetros y 5033 desinfectantes por litro, 71 cintas de distanciamiento, 900 frascos atomizadores de 250 ml, 370 frascos atomizadores de mil ml, 99 mono gafas). Se llevó a cabo el proceso de vacunación para la población directiva, docente, administrativos. Se giraron recursos en octubre para la adquisición por cada una de las 28 instituciones educativas de material bioseguridad.  Se ha contratado a través del PAE personas que generan e implementan estrategias de COLEGIOS SALUDABLES. 
Se han promovido mensajes y lineamientos desde el PAE para fortalecer procesos de cultura nutricional en la preparación de alimentos con la canasta entregada por este programa a los niños, niñas y jóvenes. Se han implementado los Planes de Movilidad Escolar con el apoyo de SETTA en las diferentes instituciones educativas. SE HA CUMPLIDO LA META CON RECURSOS DE GESTION DE LA SEM. El recurso se trasladó para el proyecto Funcionamiento y prestación de servicios del nivel central.</t>
  </si>
  <si>
    <t xml:space="preserve">Para el año 2021, se trasladó el recurso el recurso inicialmente apropiado. Se contrataron profesionales de apoyo para el fortalecimiento de las Escuelas de Padres teniendo como mayores impactos en cobertura Padres y acudientes 2.524 en el periodo, estudiantes 9.104, docentes acompañados y capacitados 165, instituciones educativas atendidas 27. 
SE HA CUMPLIDO LA META CON RECURSOS DE GESTION DE LA SEM.
</t>
  </si>
  <si>
    <t xml:space="preserve">Para el año 2021 se trasladó el recurso inicialmente apropiado y se ha aprovechado los recursos de gestión de la SEM. Se concertó realizar reunión de  seguimiento entre el equipo de la Institución Educativa, La Universidad del Quindío y la SEM para el mes de agosto. Seguimiento al proceso de implementación del centro de apoyo educativo y pedagógico entre la IE ITI y la Universidad del Quindío para el desarrollo prácticas educativas y pedagógicas. Se han realizado tres (3) mesas de trabajo. 
SE HA CUMPLIDO LA META CON RECURSOS DE GESTION DE LA SEM. . NO SE TIENEN RECURSOS PARA EL AÑO 2021.
</t>
  </si>
  <si>
    <r>
      <t xml:space="preserve">Se contestó el sistema de atención con un indice de oportunidad del 99,7% a diciembre del 2021. </t>
    </r>
    <r>
      <rPr>
        <sz val="10"/>
        <rFont val="Arial"/>
        <family val="2"/>
      </rPr>
      <t>Se ha dado capacitación en el SAC. El recurso se trasladó para el proyecto Funcionamiento y prestación de servicios del nivel central.</t>
    </r>
  </si>
  <si>
    <t>INDICADOR DE PRODUCTO</t>
  </si>
  <si>
    <t>Periodo de corte: del 1 de Enero al 31 de Diciembre de 2021</t>
  </si>
  <si>
    <t>Semáforo Alcance de la Meta:
Verde Oscuro  (100%) 
 Amarillo (90%) 
Rojo (75%)</t>
  </si>
  <si>
    <t>981 Niños, niñas y Jóvenes</t>
  </si>
  <si>
    <r>
      <rPr>
        <sz val="10"/>
        <rFont val="Arial"/>
        <family val="2"/>
      </rPr>
      <t>8000 Niños, niñas y jóvenes</t>
    </r>
  </si>
  <si>
    <r>
      <rPr>
        <sz val="10"/>
        <rFont val="Arial"/>
        <family val="2"/>
      </rPr>
      <t>2014 jóvenes</t>
    </r>
  </si>
</sst>
</file>

<file path=xl/styles.xml><?xml version="1.0" encoding="utf-8"?>
<styleSheet xmlns="http://schemas.openxmlformats.org/spreadsheetml/2006/main">
  <numFmts count="4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quot;$&quot;* #,##0.00_);_(&quot;$&quot;* \(#,##0.00\);_(&quot;$&quot;* &quot;-&quot;??_);_(@_)"/>
    <numFmt numFmtId="184" formatCode="_ * #,##0.00_ ;_ * \-#,##0.00_ ;_ * &quot;-&quot;??_ ;_ @_ "/>
    <numFmt numFmtId="185" formatCode="_(* #,##0.0_);_(* \(#,##0.0\);_(* &quot;-&quot;??_);_(@_)"/>
    <numFmt numFmtId="186" formatCode="_(* #,##0_);_(* \(#,##0\);_(* &quot;-&quot;??_);_(@_)"/>
    <numFmt numFmtId="187" formatCode="&quot;Sí&quot;;&quot;Sí&quot;;&quot;No&quot;"/>
    <numFmt numFmtId="188" formatCode="&quot;Verdadero&quot;;&quot;Verdadero&quot;;&quot;Falso&quot;"/>
    <numFmt numFmtId="189" formatCode="&quot;Activado&quot;;&quot;Activado&quot;;&quot;Desactivado&quot;"/>
    <numFmt numFmtId="190" formatCode="[$€-2]\ #,##0.00_);[Red]\([$€-2]\ #,##0.00\)"/>
    <numFmt numFmtId="191" formatCode="_(* #,##0.000_);_(* \(#,##0.000\);_(* &quot;-&quot;??_);_(@_)"/>
    <numFmt numFmtId="192" formatCode="&quot;$&quot;\ #,##0"/>
    <numFmt numFmtId="193" formatCode="&quot;$&quot;\ #,##0.00"/>
    <numFmt numFmtId="194" formatCode="[$-240A]dddd\,\ d\ &quot;de&quot;\ mmmm\ &quot;de&quot;\ yyyy"/>
    <numFmt numFmtId="195" formatCode="[$-240A]h:mm:ss\ AM/PM"/>
    <numFmt numFmtId="196" formatCode="0.0%"/>
    <numFmt numFmtId="197" formatCode="0.000%"/>
    <numFmt numFmtId="198" formatCode="0.0000%"/>
    <numFmt numFmtId="199" formatCode="&quot;$&quot;#,##0.00"/>
    <numFmt numFmtId="200" formatCode="_(* #,##0.0_);_(* \(#,##0.0\);_(* &quot;-&quot;_);_(@_)"/>
    <numFmt numFmtId="201" formatCode="_(* #,##0.00_);_(* \(#,##0.00\);_(* &quot;-&quot;_);_(@_)"/>
    <numFmt numFmtId="202" formatCode="&quot;$&quot;\ #,##0.0"/>
  </numFmts>
  <fonts count="43">
    <font>
      <sz val="10"/>
      <name val="Arial"/>
      <family val="2"/>
    </font>
    <font>
      <sz val="11"/>
      <color indexed="8"/>
      <name val="Calibri"/>
      <family val="2"/>
    </font>
    <font>
      <sz val="11"/>
      <color indexed="9"/>
      <name val="Calibri"/>
      <family val="2"/>
    </font>
    <font>
      <sz val="11"/>
      <color indexed="17"/>
      <name val="Calibri"/>
      <family val="2"/>
    </font>
    <font>
      <b/>
      <sz val="11"/>
      <color indexed="9"/>
      <name val="Calibri"/>
      <family val="2"/>
    </font>
    <font>
      <sz val="11"/>
      <color indexed="52"/>
      <name val="Calibri"/>
      <family val="2"/>
    </font>
    <font>
      <b/>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1"/>
      <color indexed="8"/>
      <name val="Calibri"/>
      <family val="2"/>
    </font>
    <font>
      <b/>
      <sz val="18"/>
      <color indexed="56"/>
      <name val="Cambria"/>
      <family val="2"/>
    </font>
    <font>
      <b/>
      <sz val="15"/>
      <color indexed="56"/>
      <name val="Calibri"/>
      <family val="2"/>
    </font>
    <font>
      <b/>
      <sz val="13"/>
      <color indexed="56"/>
      <name val="Calibri"/>
      <family val="2"/>
    </font>
    <font>
      <b/>
      <sz val="10"/>
      <name val="Arial"/>
      <family val="2"/>
    </font>
    <font>
      <sz val="8"/>
      <name val="Arial"/>
      <family val="2"/>
    </font>
    <font>
      <b/>
      <sz val="11"/>
      <name val="Arial"/>
      <family val="2"/>
    </font>
    <font>
      <sz val="11"/>
      <name val="Arial"/>
      <family val="2"/>
    </font>
    <font>
      <sz val="10"/>
      <name val="Calibri"/>
      <family val="2"/>
    </font>
    <font>
      <sz val="12"/>
      <name val="Arial"/>
      <family val="2"/>
    </font>
    <font>
      <b/>
      <sz val="12"/>
      <name val="Arial"/>
      <family val="2"/>
    </font>
    <font>
      <b/>
      <sz val="14"/>
      <name val="Arial"/>
      <family val="2"/>
    </font>
    <font>
      <sz val="9"/>
      <name val="Arial"/>
      <family val="2"/>
    </font>
    <font>
      <b/>
      <sz val="8"/>
      <name val="Arial"/>
      <family val="2"/>
    </font>
    <font>
      <u val="single"/>
      <sz val="10"/>
      <color indexed="12"/>
      <name val="Arial"/>
      <family val="2"/>
    </font>
    <font>
      <u val="single"/>
      <sz val="10"/>
      <color indexed="20"/>
      <name val="Arial"/>
      <family val="2"/>
    </font>
    <font>
      <sz val="10"/>
      <color indexed="10"/>
      <name val="Arial"/>
      <family val="2"/>
    </font>
    <font>
      <sz val="10"/>
      <color indexed="8"/>
      <name val="Arial"/>
      <family val="2"/>
    </font>
    <font>
      <b/>
      <sz val="10"/>
      <color indexed="8"/>
      <name val="Arial"/>
      <family val="2"/>
    </font>
    <font>
      <sz val="10"/>
      <color indexed="63"/>
      <name val="Arial"/>
      <family val="2"/>
    </font>
    <font>
      <u val="single"/>
      <sz val="10"/>
      <color theme="10"/>
      <name val="Arial"/>
      <family val="2"/>
    </font>
    <font>
      <u val="single"/>
      <sz val="10"/>
      <color theme="11"/>
      <name val="Arial"/>
      <family val="2"/>
    </font>
    <font>
      <sz val="11"/>
      <color theme="1"/>
      <name val="Calibri"/>
      <family val="2"/>
    </font>
    <font>
      <sz val="10"/>
      <color rgb="FFFF0000"/>
      <name val="Arial"/>
      <family val="2"/>
    </font>
    <font>
      <sz val="10"/>
      <color rgb="FF000000"/>
      <name val="Arial"/>
      <family val="2"/>
    </font>
    <font>
      <sz val="10"/>
      <color theme="1"/>
      <name val="Arial"/>
      <family val="2"/>
    </font>
    <font>
      <b/>
      <sz val="10"/>
      <color rgb="FF000000"/>
      <name val="Arial"/>
      <family val="2"/>
    </font>
    <font>
      <sz val="10"/>
      <color rgb="FF201F1E"/>
      <name val="Arial"/>
      <family val="2"/>
    </font>
    <font>
      <b/>
      <sz val="10"/>
      <color theme="1"/>
      <name val="Arial"/>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theme="0"/>
        <bgColor indexed="64"/>
      </patternFill>
    </fill>
    <fill>
      <patternFill patternType="solid">
        <fgColor theme="8" tint="0.5999900102615356"/>
        <bgColor indexed="64"/>
      </patternFill>
    </fill>
    <fill>
      <patternFill patternType="solid">
        <fgColor theme="0" tint="-0.1499900072813034"/>
        <bgColor indexed="64"/>
      </patternFill>
    </fill>
    <fill>
      <patternFill patternType="solid">
        <fgColor theme="8" tint="0.5999900102615356"/>
        <bgColor indexed="64"/>
      </patternFill>
    </fill>
    <fill>
      <patternFill patternType="solid">
        <fgColor rgb="FFFFFF99"/>
        <bgColor indexed="64"/>
      </patternFill>
    </fill>
    <fill>
      <patternFill patternType="solid">
        <fgColor theme="6" tint="0.5999900102615356"/>
        <bgColor indexed="64"/>
      </patternFill>
    </fill>
    <fill>
      <patternFill patternType="solid">
        <fgColor rgb="FF92D050"/>
        <bgColor indexed="64"/>
      </patternFill>
    </fill>
    <fill>
      <patternFill patternType="solid">
        <fgColor rgb="FF00B050"/>
        <bgColor indexed="64"/>
      </patternFill>
    </fill>
  </fills>
  <borders count="5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medium"/>
      <right>
        <color indexed="63"/>
      </right>
      <top>
        <color indexed="63"/>
      </top>
      <bottom>
        <color indexed="63"/>
      </bottom>
    </border>
    <border>
      <left style="thin"/>
      <right style="thin"/>
      <top style="thin"/>
      <bottom style="thin"/>
    </border>
    <border>
      <left>
        <color indexed="63"/>
      </left>
      <right>
        <color indexed="63"/>
      </right>
      <top>
        <color indexed="63"/>
      </top>
      <bottom style="medium"/>
    </border>
    <border>
      <left style="thin"/>
      <right style="medium"/>
      <top style="thin"/>
      <bottom style="thin"/>
    </border>
    <border>
      <left>
        <color indexed="63"/>
      </left>
      <right style="thin"/>
      <top style="thin"/>
      <bottom style="thin"/>
    </border>
    <border>
      <left style="thin"/>
      <right style="medium"/>
      <top>
        <color indexed="63"/>
      </top>
      <bottom style="thin"/>
    </border>
    <border>
      <left style="thin"/>
      <right style="thin"/>
      <top>
        <color indexed="63"/>
      </top>
      <bottom style="thin"/>
    </border>
    <border>
      <left>
        <color indexed="63"/>
      </left>
      <right style="thin"/>
      <top style="thin"/>
      <bottom>
        <color indexed="63"/>
      </bottom>
    </border>
    <border>
      <left style="thin"/>
      <right style="thin"/>
      <top style="thin"/>
      <bottom style="medium"/>
    </border>
    <border>
      <left style="thin"/>
      <right style="medium"/>
      <top style="thin"/>
      <bottom style="medium"/>
    </border>
    <border>
      <left>
        <color indexed="63"/>
      </left>
      <right>
        <color indexed="63"/>
      </right>
      <top>
        <color indexed="63"/>
      </top>
      <bottom style="thin"/>
    </border>
    <border>
      <left style="medium"/>
      <right style="thin"/>
      <top>
        <color indexed="63"/>
      </top>
      <bottom style="thin"/>
    </border>
    <border>
      <left style="medium"/>
      <right style="thin"/>
      <top>
        <color indexed="63"/>
      </top>
      <bottom style="medium"/>
    </border>
    <border>
      <left style="medium"/>
      <right style="thin"/>
      <top style="thin"/>
      <bottom style="thin"/>
    </border>
    <border>
      <left>
        <color indexed="63"/>
      </left>
      <right style="thin"/>
      <top>
        <color indexed="63"/>
      </top>
      <bottom style="thin"/>
    </border>
    <border>
      <left>
        <color indexed="63"/>
      </left>
      <right style="thin"/>
      <top style="thin"/>
      <bottom style="medium"/>
    </border>
    <border>
      <left style="thin"/>
      <right style="thin"/>
      <top style="thin"/>
      <bottom>
        <color indexed="63"/>
      </bottom>
    </border>
    <border>
      <left style="medium"/>
      <right style="medium"/>
      <top style="medium"/>
      <bottom style="medium"/>
    </border>
    <border>
      <left style="medium"/>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style="thin"/>
      <top style="medium"/>
      <bottom>
        <color indexed="63"/>
      </bottom>
    </border>
    <border>
      <left style="thin"/>
      <right style="thin"/>
      <top style="medium"/>
      <bottom>
        <color indexed="63"/>
      </bottom>
    </border>
    <border>
      <left>
        <color indexed="63"/>
      </left>
      <right style="thin"/>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style="thin"/>
    </border>
    <border>
      <left>
        <color indexed="63"/>
      </left>
      <right>
        <color indexed="63"/>
      </right>
      <top style="thin"/>
      <bottom style="thin"/>
    </border>
    <border>
      <left>
        <color indexed="63"/>
      </left>
      <right>
        <color indexed="63"/>
      </right>
      <top style="thin"/>
      <bottom style="medium"/>
    </border>
    <border>
      <left style="thin"/>
      <right>
        <color indexed="63"/>
      </right>
      <top style="medium"/>
      <bottom>
        <color indexed="63"/>
      </bottom>
    </border>
    <border>
      <left style="thin"/>
      <right>
        <color indexed="63"/>
      </right>
      <top style="thin"/>
      <bottom>
        <color indexed="63"/>
      </bottom>
    </border>
    <border>
      <left style="medium"/>
      <right style="medium"/>
      <top>
        <color indexed="63"/>
      </top>
      <bottom style="medium"/>
    </border>
    <border>
      <left style="medium"/>
      <right>
        <color indexed="63"/>
      </right>
      <top style="medium"/>
      <bottom>
        <color indexed="63"/>
      </bottom>
    </border>
    <border>
      <left style="thin"/>
      <right style="thin"/>
      <top>
        <color indexed="63"/>
      </top>
      <bottom style="medium"/>
    </border>
    <border>
      <left style="thin"/>
      <right style="medium"/>
      <top style="medium"/>
      <bottom>
        <color indexed="63"/>
      </bottom>
    </border>
    <border>
      <left style="thin"/>
      <right style="medium"/>
      <top>
        <color indexed="63"/>
      </top>
      <bottom style="medium"/>
    </border>
    <border>
      <left style="thin"/>
      <right style="thin"/>
      <top>
        <color indexed="63"/>
      </top>
      <bottom>
        <color indexed="63"/>
      </bottom>
    </border>
    <border>
      <left style="medium"/>
      <right style="thin"/>
      <top>
        <color indexed="63"/>
      </top>
      <bottom>
        <color indexed="63"/>
      </bottom>
    </border>
    <border>
      <left>
        <color indexed="63"/>
      </left>
      <right style="medium"/>
      <top style="medium"/>
      <bottom>
        <color indexed="63"/>
      </bottom>
    </border>
    <border>
      <left style="medium"/>
      <right>
        <color indexed="63"/>
      </right>
      <top style="thin"/>
      <bottom>
        <color indexed="63"/>
      </bottom>
    </border>
    <border>
      <left style="medium"/>
      <right style="medium"/>
      <top>
        <color indexed="63"/>
      </top>
      <bottom>
        <color indexed="63"/>
      </bottom>
    </border>
    <border>
      <left style="medium"/>
      <right style="thin"/>
      <top style="thin"/>
      <bottom>
        <color indexed="63"/>
      </bottom>
    </border>
    <border>
      <left style="thin"/>
      <right style="medium"/>
      <top style="thin"/>
      <bottom>
        <color indexed="63"/>
      </bottom>
    </border>
    <border>
      <left style="thin"/>
      <right style="medium"/>
      <top>
        <color indexed="63"/>
      </top>
      <bottom>
        <color indexed="63"/>
      </bottom>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4" borderId="0" applyNumberFormat="0" applyBorder="0" applyAlignment="0" applyProtection="0"/>
    <xf numFmtId="0" fontId="6" fillId="16" borderId="1" applyNumberFormat="0" applyAlignment="0" applyProtection="0"/>
    <xf numFmtId="0" fontId="4" fillId="17" borderId="2" applyNumberFormat="0" applyAlignment="0" applyProtection="0"/>
    <xf numFmtId="0" fontId="5" fillId="0" borderId="3" applyNumberFormat="0" applyFill="0" applyAlignment="0" applyProtection="0"/>
    <xf numFmtId="0" fontId="16" fillId="0" borderId="4" applyNumberFormat="0" applyFill="0" applyAlignment="0" applyProtection="0"/>
    <xf numFmtId="0" fontId="7" fillId="0" borderId="0" applyNumberForma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8" fillId="7"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9" fillId="3" borderId="0" applyNumberFormat="0" applyBorder="0" applyAlignment="0" applyProtection="0"/>
    <xf numFmtId="177" fontId="0" fillId="0" borderId="0" applyFill="0" applyBorder="0" applyAlignment="0" applyProtection="0"/>
    <xf numFmtId="175" fontId="0" fillId="0" borderId="0" applyFill="0" applyBorder="0" applyAlignment="0" applyProtection="0"/>
    <xf numFmtId="184"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84" fontId="0" fillId="0" borderId="0" applyFont="0" applyFill="0" applyBorder="0" applyAlignment="0" applyProtection="0"/>
    <xf numFmtId="183" fontId="0" fillId="0" borderId="0" applyFill="0" applyBorder="0" applyAlignment="0" applyProtection="0"/>
    <xf numFmtId="182" fontId="0" fillId="0" borderId="0" applyFill="0" applyBorder="0" applyAlignment="0" applyProtection="0"/>
    <xf numFmtId="0" fontId="10" fillId="22" borderId="0" applyNumberFormat="0" applyBorder="0" applyAlignment="0" applyProtection="0"/>
    <xf numFmtId="0" fontId="36" fillId="0" borderId="0">
      <alignment/>
      <protection/>
    </xf>
    <xf numFmtId="0" fontId="0" fillId="0" borderId="0">
      <alignment/>
      <protection/>
    </xf>
    <xf numFmtId="0" fontId="0" fillId="0" borderId="0">
      <alignment/>
      <protection/>
    </xf>
    <xf numFmtId="0" fontId="36" fillId="0" borderId="0">
      <alignment/>
      <protection/>
    </xf>
    <xf numFmtId="0" fontId="0" fillId="0" borderId="0">
      <alignment/>
      <protection/>
    </xf>
    <xf numFmtId="0" fontId="0" fillId="23" borderId="5" applyNumberFormat="0" applyAlignment="0" applyProtection="0"/>
    <xf numFmtId="9" fontId="0" fillId="0" borderId="0" applyFill="0" applyBorder="0" applyAlignment="0" applyProtection="0"/>
    <xf numFmtId="0" fontId="11" fillId="16" borderId="6"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5" fillId="0" borderId="0" applyNumberFormat="0" applyFill="0" applyBorder="0" applyAlignment="0" applyProtection="0"/>
    <xf numFmtId="0" fontId="17" fillId="0" borderId="7" applyNumberFormat="0" applyFill="0" applyAlignment="0" applyProtection="0"/>
    <xf numFmtId="0" fontId="7" fillId="0" borderId="8" applyNumberFormat="0" applyFill="0" applyAlignment="0" applyProtection="0"/>
    <xf numFmtId="0" fontId="14" fillId="0" borderId="9" applyNumberFormat="0" applyFill="0" applyAlignment="0" applyProtection="0"/>
  </cellStyleXfs>
  <cellXfs count="322">
    <xf numFmtId="0" fontId="0" fillId="0" borderId="0" xfId="0" applyAlignment="1">
      <alignment/>
    </xf>
    <xf numFmtId="0" fontId="18" fillId="0" borderId="0" xfId="0" applyFont="1" applyAlignment="1">
      <alignment vertical="center"/>
    </xf>
    <xf numFmtId="0" fontId="0" fillId="0" borderId="0" xfId="0" applyFont="1" applyAlignment="1">
      <alignment vertical="center"/>
    </xf>
    <xf numFmtId="0" fontId="0" fillId="0" borderId="0" xfId="0" applyFont="1" applyFill="1" applyAlignment="1">
      <alignment horizontal="center" vertical="center"/>
    </xf>
    <xf numFmtId="0" fontId="19" fillId="0" borderId="0" xfId="0" applyFont="1" applyAlignment="1">
      <alignment vertical="center"/>
    </xf>
    <xf numFmtId="0" fontId="0" fillId="0" borderId="0" xfId="0" applyFont="1" applyFill="1" applyBorder="1" applyAlignment="1">
      <alignment horizontal="center" vertical="center" wrapText="1"/>
    </xf>
    <xf numFmtId="0" fontId="0" fillId="0" borderId="0" xfId="0" applyFont="1" applyFill="1" applyAlignment="1">
      <alignment horizontal="center" vertical="center" wrapText="1"/>
    </xf>
    <xf numFmtId="0" fontId="0" fillId="0" borderId="0" xfId="0" applyFont="1" applyBorder="1" applyAlignment="1">
      <alignment horizontal="center" vertical="center" wrapText="1"/>
    </xf>
    <xf numFmtId="0" fontId="0" fillId="0" borderId="0" xfId="0" applyFont="1" applyAlignment="1">
      <alignment horizontal="center" vertical="center" wrapText="1"/>
    </xf>
    <xf numFmtId="0" fontId="0" fillId="0" borderId="10" xfId="0" applyFont="1" applyBorder="1" applyAlignment="1">
      <alignment vertical="center" wrapText="1"/>
    </xf>
    <xf numFmtId="0" fontId="0" fillId="0" borderId="0" xfId="0" applyFont="1" applyBorder="1" applyAlignment="1">
      <alignment vertical="center" wrapText="1"/>
    </xf>
    <xf numFmtId="0" fontId="20" fillId="0" borderId="0" xfId="0" applyFont="1" applyBorder="1" applyAlignment="1">
      <alignment vertical="center" wrapText="1"/>
    </xf>
    <xf numFmtId="0" fontId="37" fillId="0" borderId="0" xfId="0" applyFont="1" applyBorder="1" applyAlignment="1">
      <alignment horizontal="center" vertical="center" wrapText="1"/>
    </xf>
    <xf numFmtId="0" fontId="0" fillId="0" borderId="0" xfId="0" applyFont="1" applyFill="1" applyBorder="1" applyAlignment="1">
      <alignment vertical="center" wrapText="1"/>
    </xf>
    <xf numFmtId="0" fontId="0" fillId="0" borderId="0" xfId="0" applyFont="1" applyFill="1" applyAlignment="1">
      <alignment vertical="center" wrapText="1"/>
    </xf>
    <xf numFmtId="0" fontId="38" fillId="24" borderId="11" xfId="0" applyFont="1" applyFill="1" applyBorder="1" applyAlignment="1">
      <alignment horizontal="center" vertical="center" wrapText="1"/>
    </xf>
    <xf numFmtId="0" fontId="38" fillId="24" borderId="11" xfId="0" applyFont="1" applyFill="1" applyBorder="1" applyAlignment="1">
      <alignment vertical="center" wrapText="1"/>
    </xf>
    <xf numFmtId="10" fontId="38" fillId="24" borderId="11" xfId="0" applyNumberFormat="1" applyFont="1" applyFill="1" applyBorder="1" applyAlignment="1">
      <alignment horizontal="center" vertical="center" wrapText="1"/>
    </xf>
    <xf numFmtId="9" fontId="38" fillId="24" borderId="11" xfId="0" applyNumberFormat="1" applyFont="1" applyFill="1" applyBorder="1" applyAlignment="1">
      <alignment horizontal="center" vertical="center" wrapText="1"/>
    </xf>
    <xf numFmtId="0" fontId="38" fillId="25" borderId="11" xfId="0" applyFont="1" applyFill="1" applyBorder="1" applyAlignment="1">
      <alignment vertical="center" wrapText="1"/>
    </xf>
    <xf numFmtId="1" fontId="38" fillId="24" borderId="11" xfId="0" applyNumberFormat="1" applyFont="1" applyFill="1" applyBorder="1" applyAlignment="1">
      <alignment horizontal="center" vertical="center" wrapText="1"/>
    </xf>
    <xf numFmtId="0" fontId="0" fillId="24" borderId="10" xfId="0" applyFont="1" applyFill="1" applyBorder="1" applyAlignment="1">
      <alignment vertical="center" wrapText="1"/>
    </xf>
    <xf numFmtId="0" fontId="0" fillId="24" borderId="0" xfId="0" applyFont="1" applyFill="1" applyBorder="1" applyAlignment="1">
      <alignment horizontal="center" vertical="center" wrapText="1"/>
    </xf>
    <xf numFmtId="0" fontId="0" fillId="24" borderId="0" xfId="0" applyFont="1" applyFill="1" applyBorder="1" applyAlignment="1">
      <alignment vertical="center" wrapText="1"/>
    </xf>
    <xf numFmtId="0" fontId="21" fillId="24" borderId="0" xfId="0" applyFont="1" applyFill="1" applyBorder="1" applyAlignment="1">
      <alignment vertical="center" wrapText="1"/>
    </xf>
    <xf numFmtId="0" fontId="21" fillId="24" borderId="12" xfId="0" applyFont="1" applyFill="1" applyBorder="1" applyAlignment="1">
      <alignment vertical="center" wrapText="1"/>
    </xf>
    <xf numFmtId="0" fontId="38" fillId="24" borderId="11" xfId="0" applyFont="1" applyFill="1" applyBorder="1" applyAlignment="1">
      <alignment horizontal="left" vertical="center" wrapText="1"/>
    </xf>
    <xf numFmtId="4" fontId="0" fillId="24" borderId="11" xfId="0" applyNumberFormat="1" applyFont="1" applyFill="1" applyBorder="1" applyAlignment="1">
      <alignment horizontal="left" vertical="center" wrapText="1"/>
    </xf>
    <xf numFmtId="0" fontId="0" fillId="24" borderId="11" xfId="0" applyFont="1" applyFill="1" applyBorder="1" applyAlignment="1">
      <alignment horizontal="center" vertical="center" wrapText="1"/>
    </xf>
    <xf numFmtId="9" fontId="0" fillId="24" borderId="11" xfId="0" applyNumberFormat="1" applyFont="1" applyFill="1" applyBorder="1" applyAlignment="1">
      <alignment horizontal="center" vertical="center" wrapText="1"/>
    </xf>
    <xf numFmtId="4" fontId="22" fillId="24" borderId="11" xfId="0" applyNumberFormat="1" applyFont="1" applyFill="1" applyBorder="1" applyAlignment="1">
      <alignment horizontal="left" vertical="center" wrapText="1"/>
    </xf>
    <xf numFmtId="0" fontId="0" fillId="0" borderId="11" xfId="0" applyFont="1" applyFill="1" applyBorder="1" applyAlignment="1">
      <alignment horizontal="left" vertical="center" wrapText="1"/>
    </xf>
    <xf numFmtId="0" fontId="38" fillId="24" borderId="13" xfId="0" applyFont="1" applyFill="1" applyBorder="1" applyAlignment="1">
      <alignment horizontal="center" vertical="center" wrapText="1"/>
    </xf>
    <xf numFmtId="1" fontId="38" fillId="24" borderId="13" xfId="0" applyNumberFormat="1" applyFont="1" applyFill="1" applyBorder="1" applyAlignment="1">
      <alignment horizontal="center" vertical="center" wrapText="1"/>
    </xf>
    <xf numFmtId="177" fontId="0" fillId="0" borderId="0" xfId="49" applyBorder="1" applyAlignment="1">
      <alignment horizontal="right" vertical="center" wrapText="1"/>
    </xf>
    <xf numFmtId="177" fontId="0" fillId="24" borderId="0" xfId="49" applyFill="1" applyBorder="1" applyAlignment="1">
      <alignment horizontal="right" vertical="center" wrapText="1"/>
    </xf>
    <xf numFmtId="177" fontId="0" fillId="0" borderId="0" xfId="49" applyAlignment="1">
      <alignment horizontal="right" vertical="center" wrapText="1"/>
    </xf>
    <xf numFmtId="1" fontId="0" fillId="24" borderId="0" xfId="0" applyNumberFormat="1" applyFont="1" applyFill="1" applyBorder="1" applyAlignment="1">
      <alignment horizontal="center" vertical="center" wrapText="1"/>
    </xf>
    <xf numFmtId="1" fontId="0" fillId="24" borderId="12" xfId="0" applyNumberFormat="1" applyFont="1" applyFill="1" applyBorder="1" applyAlignment="1">
      <alignment horizontal="center" vertical="center" wrapText="1"/>
    </xf>
    <xf numFmtId="1" fontId="37" fillId="0" borderId="0" xfId="0" applyNumberFormat="1" applyFont="1" applyBorder="1" applyAlignment="1">
      <alignment horizontal="center" vertical="center" wrapText="1"/>
    </xf>
    <xf numFmtId="1" fontId="21" fillId="0" borderId="0" xfId="0" applyNumberFormat="1" applyFont="1" applyBorder="1" applyAlignment="1">
      <alignment horizontal="center" vertical="center" wrapText="1"/>
    </xf>
    <xf numFmtId="1" fontId="0" fillId="0" borderId="0" xfId="0" applyNumberFormat="1" applyFont="1" applyFill="1" applyAlignment="1">
      <alignment horizontal="center" vertical="center" wrapText="1"/>
    </xf>
    <xf numFmtId="0" fontId="0" fillId="24" borderId="0" xfId="0" applyFont="1" applyFill="1" applyBorder="1" applyAlignment="1">
      <alignment horizontal="center" vertical="center" wrapText="1"/>
    </xf>
    <xf numFmtId="4" fontId="22" fillId="24" borderId="14" xfId="0" applyNumberFormat="1" applyFont="1" applyFill="1" applyBorder="1" applyAlignment="1">
      <alignment horizontal="left" vertical="center" wrapText="1"/>
    </xf>
    <xf numFmtId="4" fontId="22" fillId="24" borderId="14" xfId="0" applyNumberFormat="1" applyFont="1" applyFill="1" applyBorder="1" applyAlignment="1">
      <alignment vertical="center" wrapText="1"/>
    </xf>
    <xf numFmtId="0" fontId="0" fillId="0" borderId="11" xfId="0" applyFont="1" applyFill="1" applyBorder="1" applyAlignment="1">
      <alignment horizontal="center" vertical="center" wrapText="1"/>
    </xf>
    <xf numFmtId="0" fontId="0" fillId="0" borderId="0" xfId="0" applyFont="1" applyFill="1" applyAlignment="1">
      <alignment horizontal="center" wrapText="1"/>
    </xf>
    <xf numFmtId="0" fontId="38" fillId="24" borderId="15" xfId="0" applyFont="1" applyFill="1" applyBorder="1" applyAlignment="1">
      <alignment horizontal="center" vertical="center" wrapText="1"/>
    </xf>
    <xf numFmtId="0" fontId="38" fillId="24" borderId="16" xfId="0" applyFont="1" applyFill="1" applyBorder="1" applyAlignment="1">
      <alignment horizontal="center" vertical="center" wrapText="1"/>
    </xf>
    <xf numFmtId="0" fontId="38" fillId="24" borderId="16" xfId="0" applyFont="1" applyFill="1" applyBorder="1" applyAlignment="1">
      <alignment horizontal="left" vertical="center" wrapText="1"/>
    </xf>
    <xf numFmtId="9" fontId="38" fillId="24" borderId="16" xfId="0" applyNumberFormat="1" applyFont="1" applyFill="1" applyBorder="1" applyAlignment="1">
      <alignment horizontal="center" vertical="center" wrapText="1"/>
    </xf>
    <xf numFmtId="10" fontId="38" fillId="24" borderId="16" xfId="0" applyNumberFormat="1" applyFont="1" applyFill="1" applyBorder="1" applyAlignment="1">
      <alignment horizontal="center" vertical="center" wrapText="1"/>
    </xf>
    <xf numFmtId="0" fontId="0" fillId="24" borderId="16" xfId="0" applyFont="1" applyFill="1" applyBorder="1" applyAlignment="1">
      <alignment horizontal="left" vertical="center" wrapText="1"/>
    </xf>
    <xf numFmtId="0" fontId="0" fillId="24" borderId="14" xfId="0" applyFont="1" applyFill="1" applyBorder="1" applyAlignment="1">
      <alignment horizontal="center" vertical="center" wrapText="1"/>
    </xf>
    <xf numFmtId="4" fontId="22" fillId="24" borderId="17" xfId="0" applyNumberFormat="1" applyFont="1" applyFill="1" applyBorder="1" applyAlignment="1">
      <alignment horizontal="center" vertical="center" wrapText="1"/>
    </xf>
    <xf numFmtId="0" fontId="0" fillId="24" borderId="11" xfId="0" applyFont="1" applyFill="1" applyBorder="1" applyAlignment="1">
      <alignment horizontal="left" vertical="center" wrapText="1"/>
    </xf>
    <xf numFmtId="0" fontId="18" fillId="24" borderId="0" xfId="0" applyFont="1" applyFill="1" applyAlignment="1">
      <alignment vertical="center"/>
    </xf>
    <xf numFmtId="0" fontId="38" fillId="24" borderId="18" xfId="0" applyFont="1" applyFill="1" applyBorder="1" applyAlignment="1">
      <alignment horizontal="center" vertical="center" wrapText="1"/>
    </xf>
    <xf numFmtId="0" fontId="38" fillId="24" borderId="18" xfId="0" applyFont="1" applyFill="1" applyBorder="1" applyAlignment="1">
      <alignment horizontal="justify" vertical="center" wrapText="1"/>
    </xf>
    <xf numFmtId="10" fontId="38" fillId="24" borderId="18" xfId="0" applyNumberFormat="1" applyFont="1" applyFill="1" applyBorder="1" applyAlignment="1">
      <alignment horizontal="center" vertical="center" wrapText="1"/>
    </xf>
    <xf numFmtId="9" fontId="38" fillId="24" borderId="18" xfId="0" applyNumberFormat="1" applyFont="1" applyFill="1" applyBorder="1" applyAlignment="1">
      <alignment horizontal="center" vertical="center" wrapText="1"/>
    </xf>
    <xf numFmtId="0" fontId="38" fillId="24" borderId="18" xfId="0" applyFont="1" applyFill="1" applyBorder="1" applyAlignment="1">
      <alignment vertical="center" wrapText="1"/>
    </xf>
    <xf numFmtId="0" fontId="38" fillId="24" borderId="19" xfId="0" applyFont="1" applyFill="1" applyBorder="1" applyAlignment="1">
      <alignment horizontal="center" vertical="center" wrapText="1"/>
    </xf>
    <xf numFmtId="0" fontId="0" fillId="24" borderId="18" xfId="0" applyFont="1" applyFill="1" applyBorder="1" applyAlignment="1">
      <alignment horizontal="left" vertical="center" wrapText="1"/>
    </xf>
    <xf numFmtId="0" fontId="0" fillId="24" borderId="18" xfId="0" applyFont="1" applyFill="1" applyBorder="1" applyAlignment="1">
      <alignment horizontal="center" vertical="center" wrapText="1"/>
    </xf>
    <xf numFmtId="4" fontId="22" fillId="24" borderId="18" xfId="0" applyNumberFormat="1" applyFont="1" applyFill="1" applyBorder="1" applyAlignment="1">
      <alignment horizontal="left" vertical="center" wrapText="1"/>
    </xf>
    <xf numFmtId="0" fontId="38" fillId="24" borderId="16" xfId="0" applyFont="1" applyFill="1" applyBorder="1" applyAlignment="1">
      <alignment vertical="center" wrapText="1"/>
    </xf>
    <xf numFmtId="4" fontId="0" fillId="24" borderId="16" xfId="0" applyNumberFormat="1" applyFont="1" applyFill="1" applyBorder="1" applyAlignment="1">
      <alignment horizontal="left" vertical="center" wrapText="1"/>
    </xf>
    <xf numFmtId="0" fontId="0" fillId="0" borderId="16" xfId="0" applyFont="1" applyFill="1" applyBorder="1" applyAlignment="1">
      <alignment horizontal="left" vertical="center" wrapText="1"/>
    </xf>
    <xf numFmtId="0" fontId="0" fillId="24" borderId="16" xfId="0" applyFont="1" applyFill="1" applyBorder="1" applyAlignment="1">
      <alignment horizontal="center" vertical="center" wrapText="1"/>
    </xf>
    <xf numFmtId="0" fontId="0" fillId="0" borderId="16" xfId="0" applyFont="1" applyFill="1" applyBorder="1" applyAlignment="1">
      <alignment horizontal="center" vertical="center" wrapText="1"/>
    </xf>
    <xf numFmtId="4" fontId="22" fillId="24" borderId="16" xfId="0" applyNumberFormat="1" applyFont="1" applyFill="1" applyBorder="1" applyAlignment="1">
      <alignment horizontal="left" vertical="center" wrapText="1"/>
    </xf>
    <xf numFmtId="0" fontId="39" fillId="24" borderId="16" xfId="0" applyFont="1" applyFill="1" applyBorder="1" applyAlignment="1">
      <alignment horizontal="center" vertical="center" wrapText="1"/>
    </xf>
    <xf numFmtId="0" fontId="18" fillId="24" borderId="0" xfId="0" applyFont="1" applyFill="1" applyBorder="1" applyAlignment="1">
      <alignment vertical="center"/>
    </xf>
    <xf numFmtId="0" fontId="0" fillId="24" borderId="20" xfId="0" applyFont="1" applyFill="1" applyBorder="1" applyAlignment="1">
      <alignment vertical="center" wrapText="1"/>
    </xf>
    <xf numFmtId="0" fontId="18" fillId="24" borderId="20" xfId="0" applyFont="1" applyFill="1" applyBorder="1" applyAlignment="1">
      <alignment vertical="center"/>
    </xf>
    <xf numFmtId="0" fontId="39" fillId="0" borderId="11" xfId="0" applyFont="1" applyFill="1" applyBorder="1" applyAlignment="1">
      <alignment horizontal="center" vertical="center" wrapText="1"/>
    </xf>
    <xf numFmtId="0" fontId="0" fillId="24" borderId="0" xfId="0" applyFont="1" applyFill="1" applyBorder="1" applyAlignment="1">
      <alignment horizontal="center" vertical="center" wrapText="1"/>
    </xf>
    <xf numFmtId="0" fontId="18" fillId="0" borderId="0" xfId="0" applyFont="1" applyBorder="1" applyAlignment="1">
      <alignment horizontal="left" vertical="center" wrapText="1"/>
    </xf>
    <xf numFmtId="0" fontId="0" fillId="24" borderId="0" xfId="0" applyFont="1" applyFill="1" applyBorder="1" applyAlignment="1">
      <alignment horizontal="center" vertical="center" wrapText="1"/>
    </xf>
    <xf numFmtId="0" fontId="21" fillId="24" borderId="0" xfId="0" applyFont="1" applyFill="1" applyBorder="1" applyAlignment="1">
      <alignment horizontal="left" vertical="center" wrapText="1"/>
    </xf>
    <xf numFmtId="0" fontId="40" fillId="26" borderId="21" xfId="0" applyFont="1" applyFill="1" applyBorder="1" applyAlignment="1">
      <alignment horizontal="left" vertical="center" wrapText="1"/>
    </xf>
    <xf numFmtId="0" fontId="40" fillId="26" borderId="22" xfId="0" applyFont="1" applyFill="1" applyBorder="1" applyAlignment="1">
      <alignment horizontal="left" vertical="center" wrapText="1"/>
    </xf>
    <xf numFmtId="0" fontId="40" fillId="24" borderId="11" xfId="0" applyFont="1" applyFill="1" applyBorder="1" applyAlignment="1">
      <alignment horizontal="center" vertical="center" wrapText="1"/>
    </xf>
    <xf numFmtId="0" fontId="40" fillId="24" borderId="16" xfId="0" applyFont="1" applyFill="1" applyBorder="1" applyAlignment="1">
      <alignment horizontal="center" vertical="center" wrapText="1"/>
    </xf>
    <xf numFmtId="0" fontId="40" fillId="24" borderId="18" xfId="0" applyFont="1" applyFill="1" applyBorder="1" applyAlignment="1">
      <alignment horizontal="center" vertical="center" wrapText="1"/>
    </xf>
    <xf numFmtId="0" fontId="0" fillId="24" borderId="16" xfId="0" applyFont="1" applyFill="1" applyBorder="1" applyAlignment="1" quotePrefix="1">
      <alignment horizontal="center" vertical="center"/>
    </xf>
    <xf numFmtId="1" fontId="0" fillId="24" borderId="23" xfId="0" applyNumberFormat="1" applyFont="1" applyFill="1" applyBorder="1" applyAlignment="1">
      <alignment horizontal="center" vertical="center"/>
    </xf>
    <xf numFmtId="0" fontId="0" fillId="24" borderId="14" xfId="0" applyFont="1" applyFill="1" applyBorder="1" applyAlignment="1" quotePrefix="1">
      <alignment horizontal="center" vertical="center" wrapText="1"/>
    </xf>
    <xf numFmtId="192" fontId="0" fillId="24" borderId="11" xfId="49" applyNumberFormat="1" applyFont="1" applyFill="1" applyBorder="1" applyAlignment="1">
      <alignment horizontal="right" vertical="center"/>
    </xf>
    <xf numFmtId="1" fontId="0" fillId="0" borderId="21" xfId="0" applyNumberFormat="1" applyFont="1" applyBorder="1" applyAlignment="1">
      <alignment horizontal="center" vertical="center"/>
    </xf>
    <xf numFmtId="0" fontId="0" fillId="24" borderId="24" xfId="0" applyFont="1" applyFill="1" applyBorder="1" applyAlignment="1" quotePrefix="1">
      <alignment horizontal="center" vertical="center"/>
    </xf>
    <xf numFmtId="0" fontId="0" fillId="24" borderId="14" xfId="0" applyFont="1" applyFill="1" applyBorder="1" applyAlignment="1" quotePrefix="1">
      <alignment horizontal="center" vertical="center"/>
    </xf>
    <xf numFmtId="0" fontId="22" fillId="24" borderId="11" xfId="0" applyFont="1" applyFill="1" applyBorder="1" applyAlignment="1">
      <alignment horizontal="center" vertical="center" wrapText="1"/>
    </xf>
    <xf numFmtId="1" fontId="0" fillId="0" borderId="23" xfId="0" applyNumberFormat="1" applyFont="1" applyBorder="1" applyAlignment="1">
      <alignment horizontal="center" vertical="center"/>
    </xf>
    <xf numFmtId="9" fontId="0" fillId="24" borderId="11" xfId="64" applyFont="1" applyFill="1" applyBorder="1" applyAlignment="1">
      <alignment horizontal="center" vertical="center" wrapText="1"/>
    </xf>
    <xf numFmtId="1" fontId="0" fillId="24" borderId="22" xfId="0" applyNumberFormat="1" applyFont="1" applyFill="1" applyBorder="1" applyAlignment="1">
      <alignment horizontal="center" vertical="center"/>
    </xf>
    <xf numFmtId="0" fontId="0" fillId="24" borderId="16" xfId="0" applyFont="1" applyFill="1" applyBorder="1" applyAlignment="1" quotePrefix="1">
      <alignment horizontal="center" vertical="center" wrapText="1"/>
    </xf>
    <xf numFmtId="0" fontId="0" fillId="24" borderId="24" xfId="0" applyFont="1" applyFill="1" applyBorder="1" applyAlignment="1" quotePrefix="1">
      <alignment horizontal="center" vertical="center" wrapText="1"/>
    </xf>
    <xf numFmtId="0" fontId="0" fillId="24" borderId="25" xfId="62" applyFont="1" applyFill="1" applyBorder="1" applyAlignment="1" quotePrefix="1">
      <alignment horizontal="center" vertical="center"/>
      <protection/>
    </xf>
    <xf numFmtId="0" fontId="0" fillId="24" borderId="25" xfId="62" applyFont="1" applyFill="1" applyBorder="1" applyAlignment="1" quotePrefix="1">
      <alignment horizontal="center" vertical="center" wrapText="1"/>
      <protection/>
    </xf>
    <xf numFmtId="0" fontId="23" fillId="0" borderId="0" xfId="0" applyFont="1" applyBorder="1" applyAlignment="1">
      <alignment vertical="center"/>
    </xf>
    <xf numFmtId="4" fontId="22" fillId="24" borderId="11" xfId="0" applyNumberFormat="1" applyFont="1" applyFill="1" applyBorder="1" applyAlignment="1">
      <alignment horizontal="center" vertical="center" wrapText="1"/>
    </xf>
    <xf numFmtId="0" fontId="0" fillId="0" borderId="11" xfId="0" applyFont="1" applyFill="1" applyBorder="1" applyAlignment="1">
      <alignment vertical="center" wrapText="1"/>
    </xf>
    <xf numFmtId="0" fontId="0" fillId="24" borderId="16" xfId="0" applyFont="1" applyFill="1" applyBorder="1" applyAlignment="1">
      <alignment horizontal="center" vertical="center" wrapText="1"/>
    </xf>
    <xf numFmtId="0" fontId="38" fillId="24" borderId="16" xfId="0" applyFont="1" applyFill="1" applyBorder="1" applyAlignment="1">
      <alignment horizontal="left" vertical="center" wrapText="1"/>
    </xf>
    <xf numFmtId="0" fontId="18" fillId="27" borderId="10" xfId="0" applyFont="1" applyFill="1" applyBorder="1" applyAlignment="1">
      <alignment horizontal="right" vertical="center" wrapText="1"/>
    </xf>
    <xf numFmtId="0" fontId="18" fillId="27" borderId="0" xfId="0" applyFont="1" applyFill="1" applyBorder="1" applyAlignment="1">
      <alignment horizontal="right" vertical="center" wrapText="1"/>
    </xf>
    <xf numFmtId="0" fontId="0" fillId="24" borderId="0" xfId="0" applyFont="1" applyFill="1" applyBorder="1" applyAlignment="1">
      <alignment horizontal="center" vertical="center" wrapText="1"/>
    </xf>
    <xf numFmtId="0" fontId="21" fillId="24" borderId="0" xfId="0" applyFont="1" applyFill="1" applyBorder="1" applyAlignment="1">
      <alignment horizontal="left" vertical="center" wrapText="1"/>
    </xf>
    <xf numFmtId="9" fontId="38" fillId="24" borderId="16" xfId="0" applyNumberFormat="1" applyFont="1" applyFill="1" applyBorder="1" applyAlignment="1">
      <alignment horizontal="center" vertical="center" wrapText="1"/>
    </xf>
    <xf numFmtId="10" fontId="38" fillId="24" borderId="16" xfId="0" applyNumberFormat="1" applyFont="1" applyFill="1" applyBorder="1" applyAlignment="1">
      <alignment horizontal="center" vertical="center" wrapText="1"/>
    </xf>
    <xf numFmtId="0" fontId="38" fillId="24" borderId="16" xfId="0" applyFont="1" applyFill="1" applyBorder="1" applyAlignment="1">
      <alignment horizontal="center" vertical="center" wrapText="1"/>
    </xf>
    <xf numFmtId="1" fontId="0" fillId="24" borderId="21" xfId="0" applyNumberFormat="1" applyFont="1" applyFill="1" applyBorder="1" applyAlignment="1">
      <alignment horizontal="center" vertical="center"/>
    </xf>
    <xf numFmtId="0" fontId="38" fillId="24" borderId="15" xfId="0" applyFont="1" applyFill="1" applyBorder="1" applyAlignment="1">
      <alignment horizontal="center" vertical="center" wrapText="1"/>
    </xf>
    <xf numFmtId="0" fontId="40" fillId="24" borderId="16"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39" fillId="0" borderId="14" xfId="0" applyFont="1" applyFill="1" applyBorder="1" applyAlignment="1">
      <alignment horizontal="center" vertical="center" wrapText="1"/>
    </xf>
    <xf numFmtId="9" fontId="0" fillId="24" borderId="14" xfId="64" applyFont="1" applyFill="1" applyBorder="1" applyAlignment="1">
      <alignment horizontal="center" vertical="center" wrapText="1"/>
    </xf>
    <xf numFmtId="0" fontId="0" fillId="24" borderId="25" xfId="0" applyFont="1" applyFill="1" applyBorder="1" applyAlignment="1">
      <alignment horizontal="center" vertical="center" wrapText="1"/>
    </xf>
    <xf numFmtId="0" fontId="18" fillId="28" borderId="27" xfId="0" applyFont="1" applyFill="1" applyBorder="1" applyAlignment="1">
      <alignment horizontal="center" vertical="center" wrapText="1"/>
    </xf>
    <xf numFmtId="0" fontId="18" fillId="28" borderId="28" xfId="0" applyFont="1" applyFill="1" applyBorder="1" applyAlignment="1">
      <alignment horizontal="center" vertical="center" wrapText="1"/>
    </xf>
    <xf numFmtId="177" fontId="18" fillId="27" borderId="0" xfId="49" applyFont="1" applyFill="1" applyBorder="1" applyAlignment="1">
      <alignment horizontal="right" vertical="center" wrapText="1"/>
    </xf>
    <xf numFmtId="177" fontId="18" fillId="27" borderId="29" xfId="49" applyFont="1" applyFill="1" applyBorder="1" applyAlignment="1">
      <alignment horizontal="right" vertical="center" wrapText="1"/>
    </xf>
    <xf numFmtId="177" fontId="18" fillId="27" borderId="30" xfId="49" applyFont="1" applyFill="1" applyBorder="1" applyAlignment="1">
      <alignment horizontal="right" vertical="center" wrapText="1"/>
    </xf>
    <xf numFmtId="1" fontId="18" fillId="29" borderId="31" xfId="0" applyNumberFormat="1" applyFont="1" applyFill="1" applyBorder="1" applyAlignment="1">
      <alignment horizontal="center" vertical="center" wrapText="1"/>
    </xf>
    <xf numFmtId="0" fontId="18" fillId="29" borderId="32" xfId="0" applyFont="1" applyFill="1" applyBorder="1" applyAlignment="1">
      <alignment horizontal="center" vertical="center" wrapText="1"/>
    </xf>
    <xf numFmtId="0" fontId="18" fillId="29" borderId="33" xfId="0" applyFont="1" applyFill="1" applyBorder="1" applyAlignment="1">
      <alignment horizontal="center" vertical="center" wrapText="1"/>
    </xf>
    <xf numFmtId="1" fontId="18" fillId="29" borderId="34" xfId="0" applyNumberFormat="1" applyFont="1" applyFill="1" applyBorder="1" applyAlignment="1">
      <alignment horizontal="center" vertical="center" wrapText="1"/>
    </xf>
    <xf numFmtId="0" fontId="18" fillId="0" borderId="34" xfId="0" applyFont="1" applyBorder="1" applyAlignment="1">
      <alignment vertical="center"/>
    </xf>
    <xf numFmtId="0" fontId="18" fillId="0" borderId="12" xfId="0" applyFont="1" applyBorder="1" applyAlignment="1">
      <alignment vertical="center"/>
    </xf>
    <xf numFmtId="177" fontId="0" fillId="0" borderId="0" xfId="49" applyBorder="1" applyAlignment="1">
      <alignment horizontal="center" vertical="center" wrapText="1"/>
    </xf>
    <xf numFmtId="192" fontId="0" fillId="24" borderId="11" xfId="49" applyNumberFormat="1" applyFont="1" applyFill="1" applyBorder="1" applyAlignment="1">
      <alignment horizontal="center" vertical="center"/>
    </xf>
    <xf numFmtId="177" fontId="18" fillId="27" borderId="0" xfId="49" applyFont="1" applyFill="1" applyBorder="1" applyAlignment="1">
      <alignment horizontal="center" vertical="center" wrapText="1"/>
    </xf>
    <xf numFmtId="177" fontId="0" fillId="24" borderId="0" xfId="49" applyFill="1" applyBorder="1" applyAlignment="1">
      <alignment horizontal="center" vertical="center" wrapText="1"/>
    </xf>
    <xf numFmtId="177" fontId="0" fillId="0" borderId="0" xfId="49" applyAlignment="1">
      <alignment horizontal="center" vertical="center" wrapText="1"/>
    </xf>
    <xf numFmtId="193" fontId="0" fillId="0" borderId="0" xfId="49" applyNumberFormat="1" applyBorder="1" applyAlignment="1">
      <alignment horizontal="right" vertical="center" wrapText="1"/>
    </xf>
    <xf numFmtId="193" fontId="18" fillId="27" borderId="0" xfId="49" applyNumberFormat="1" applyFont="1" applyFill="1" applyBorder="1" applyAlignment="1">
      <alignment horizontal="right" vertical="center" wrapText="1"/>
    </xf>
    <xf numFmtId="193" fontId="0" fillId="24" borderId="0" xfId="49" applyNumberFormat="1" applyFill="1" applyBorder="1" applyAlignment="1">
      <alignment horizontal="right" vertical="center" wrapText="1"/>
    </xf>
    <xf numFmtId="193" fontId="0" fillId="0" borderId="0" xfId="49" applyNumberFormat="1" applyAlignment="1">
      <alignment horizontal="right" vertical="center" wrapText="1"/>
    </xf>
    <xf numFmtId="0" fontId="18" fillId="29" borderId="34" xfId="0" applyNumberFormat="1" applyFont="1" applyFill="1" applyBorder="1" applyAlignment="1">
      <alignment horizontal="center" vertical="center" wrapText="1"/>
    </xf>
    <xf numFmtId="0" fontId="41" fillId="0" borderId="11" xfId="0" applyFont="1" applyFill="1" applyBorder="1" applyAlignment="1">
      <alignment vertical="center" wrapText="1"/>
    </xf>
    <xf numFmtId="9" fontId="0" fillId="0" borderId="11" xfId="0" applyNumberFormat="1" applyFont="1" applyFill="1" applyBorder="1" applyAlignment="1">
      <alignment horizontal="center" vertical="center" wrapText="1"/>
    </xf>
    <xf numFmtId="0" fontId="41" fillId="0" borderId="0" xfId="0" applyFont="1" applyFill="1" applyAlignment="1">
      <alignment vertical="center" wrapText="1"/>
    </xf>
    <xf numFmtId="0" fontId="18" fillId="27" borderId="10" xfId="0" applyFont="1" applyFill="1" applyBorder="1" applyAlignment="1">
      <alignment vertical="center" wrapText="1"/>
    </xf>
    <xf numFmtId="0" fontId="18" fillId="27" borderId="0" xfId="0" applyFont="1" applyFill="1" applyBorder="1" applyAlignment="1">
      <alignment vertical="center" wrapText="1"/>
    </xf>
    <xf numFmtId="0" fontId="18" fillId="27" borderId="35" xfId="0" applyFont="1" applyFill="1" applyBorder="1" applyAlignment="1">
      <alignment vertical="center" wrapText="1"/>
    </xf>
    <xf numFmtId="0" fontId="18" fillId="27" borderId="12" xfId="0" applyFont="1" applyFill="1" applyBorder="1" applyAlignment="1">
      <alignment vertical="center" wrapText="1"/>
    </xf>
    <xf numFmtId="9" fontId="18" fillId="27" borderId="0" xfId="0" applyNumberFormat="1" applyFont="1" applyFill="1" applyBorder="1" applyAlignment="1">
      <alignment horizontal="center" vertical="center" wrapText="1"/>
    </xf>
    <xf numFmtId="0" fontId="18" fillId="0" borderId="27" xfId="0" applyFont="1" applyBorder="1" applyAlignment="1">
      <alignment horizontal="center" vertical="center" wrapText="1"/>
    </xf>
    <xf numFmtId="9" fontId="0" fillId="24" borderId="16" xfId="49" applyNumberFormat="1" applyFont="1" applyFill="1" applyBorder="1" applyAlignment="1">
      <alignment horizontal="center" vertical="center"/>
    </xf>
    <xf numFmtId="9" fontId="18" fillId="27" borderId="0" xfId="49" applyNumberFormat="1" applyFont="1" applyFill="1" applyBorder="1" applyAlignment="1">
      <alignment horizontal="center" vertical="center" wrapText="1"/>
    </xf>
    <xf numFmtId="193" fontId="0" fillId="24" borderId="11" xfId="49" applyNumberFormat="1" applyFont="1" applyFill="1" applyBorder="1" applyAlignment="1">
      <alignment horizontal="center" vertical="center"/>
    </xf>
    <xf numFmtId="0" fontId="24" fillId="30" borderId="34" xfId="0" applyFont="1" applyFill="1" applyBorder="1" applyAlignment="1">
      <alignment horizontal="center" vertical="center" wrapText="1"/>
    </xf>
    <xf numFmtId="192" fontId="24" fillId="30" borderId="34" xfId="0" applyNumberFormat="1" applyFont="1" applyFill="1" applyBorder="1" applyAlignment="1">
      <alignment horizontal="right" vertical="center" wrapText="1"/>
    </xf>
    <xf numFmtId="192" fontId="0" fillId="24" borderId="16" xfId="49" applyNumberFormat="1" applyFont="1" applyFill="1" applyBorder="1" applyAlignment="1">
      <alignment horizontal="right" vertical="center"/>
    </xf>
    <xf numFmtId="192" fontId="0" fillId="24" borderId="16" xfId="49" applyNumberFormat="1" applyFont="1" applyFill="1" applyBorder="1" applyAlignment="1">
      <alignment horizontal="right" vertical="center"/>
    </xf>
    <xf numFmtId="192" fontId="0" fillId="24" borderId="11" xfId="49" applyNumberFormat="1" applyFont="1" applyFill="1" applyBorder="1" applyAlignment="1">
      <alignment horizontal="right" vertical="center"/>
    </xf>
    <xf numFmtId="192" fontId="0" fillId="0" borderId="11" xfId="49" applyNumberFormat="1" applyFont="1" applyFill="1" applyBorder="1" applyAlignment="1">
      <alignment horizontal="right" vertical="center"/>
    </xf>
    <xf numFmtId="9" fontId="0" fillId="31" borderId="11" xfId="0" applyNumberFormat="1" applyFont="1" applyFill="1" applyBorder="1" applyAlignment="1">
      <alignment horizontal="center" vertical="center" wrapText="1"/>
    </xf>
    <xf numFmtId="0" fontId="18" fillId="0" borderId="36" xfId="0" applyFont="1" applyBorder="1" applyAlignment="1">
      <alignment horizontal="center" vertical="center" wrapText="1"/>
    </xf>
    <xf numFmtId="0" fontId="24" fillId="30" borderId="37" xfId="0" applyFont="1" applyFill="1" applyBorder="1" applyAlignment="1">
      <alignment vertical="center" wrapText="1"/>
    </xf>
    <xf numFmtId="0" fontId="24" fillId="30" borderId="38" xfId="0" applyFont="1" applyFill="1" applyBorder="1" applyAlignment="1">
      <alignment vertical="center" wrapText="1"/>
    </xf>
    <xf numFmtId="0" fontId="23" fillId="0" borderId="39" xfId="0" applyFont="1" applyBorder="1" applyAlignment="1">
      <alignment vertical="center" wrapText="1"/>
    </xf>
    <xf numFmtId="0" fontId="23" fillId="0" borderId="40" xfId="0" applyFont="1" applyBorder="1" applyAlignment="1">
      <alignment vertical="center" wrapText="1"/>
    </xf>
    <xf numFmtId="0" fontId="23" fillId="0" borderId="41" xfId="0" applyFont="1" applyBorder="1" applyAlignment="1">
      <alignment vertical="center" wrapText="1"/>
    </xf>
    <xf numFmtId="0" fontId="18" fillId="29" borderId="42" xfId="0" applyFont="1" applyFill="1" applyBorder="1" applyAlignment="1">
      <alignment horizontal="center" vertical="center" wrapText="1"/>
    </xf>
    <xf numFmtId="0" fontId="0" fillId="27" borderId="0" xfId="0" applyFont="1" applyFill="1" applyBorder="1" applyAlignment="1">
      <alignment horizontal="center" wrapText="1"/>
    </xf>
    <xf numFmtId="0" fontId="0" fillId="27" borderId="12" xfId="0" applyFont="1" applyFill="1" applyBorder="1" applyAlignment="1">
      <alignment horizontal="center" wrapText="1"/>
    </xf>
    <xf numFmtId="0" fontId="0" fillId="24" borderId="0" xfId="0" applyFont="1" applyFill="1" applyBorder="1" applyAlignment="1">
      <alignment horizontal="center" wrapText="1"/>
    </xf>
    <xf numFmtId="0" fontId="0" fillId="24" borderId="0" xfId="0" applyFont="1" applyFill="1" applyBorder="1" applyAlignment="1">
      <alignment wrapText="1"/>
    </xf>
    <xf numFmtId="0" fontId="0" fillId="0" borderId="0" xfId="0" applyFont="1" applyBorder="1" applyAlignment="1">
      <alignment wrapText="1"/>
    </xf>
    <xf numFmtId="0" fontId="0" fillId="0" borderId="0" xfId="0" applyFont="1" applyBorder="1" applyAlignment="1">
      <alignment vertical="center"/>
    </xf>
    <xf numFmtId="0" fontId="24" fillId="30" borderId="0" xfId="0" applyFont="1" applyFill="1" applyBorder="1" applyAlignment="1">
      <alignment vertical="center" wrapText="1"/>
    </xf>
    <xf numFmtId="0" fontId="0" fillId="0" borderId="0" xfId="0" applyFont="1" applyFill="1" applyBorder="1" applyAlignment="1">
      <alignment horizontal="center" vertical="center"/>
    </xf>
    <xf numFmtId="0" fontId="19" fillId="0" borderId="0" xfId="0" applyFont="1" applyBorder="1" applyAlignment="1">
      <alignment vertical="center"/>
    </xf>
    <xf numFmtId="0" fontId="18" fillId="0" borderId="0" xfId="0" applyFont="1" applyBorder="1" applyAlignment="1">
      <alignment vertical="center"/>
    </xf>
    <xf numFmtId="0" fontId="18" fillId="0" borderId="0" xfId="0" applyFont="1" applyBorder="1" applyAlignment="1">
      <alignment vertical="center" wrapText="1"/>
    </xf>
    <xf numFmtId="177" fontId="18" fillId="0" borderId="0" xfId="49" applyFont="1" applyBorder="1" applyAlignment="1">
      <alignment horizontal="center" vertical="center" wrapText="1"/>
    </xf>
    <xf numFmtId="0" fontId="0" fillId="0" borderId="11" xfId="0" applyFont="1" applyBorder="1" applyAlignment="1">
      <alignment vertical="center" wrapText="1"/>
    </xf>
    <xf numFmtId="0" fontId="0" fillId="24" borderId="29" xfId="0" applyFont="1" applyFill="1" applyBorder="1" applyAlignment="1">
      <alignment vertical="center" wrapText="1"/>
    </xf>
    <xf numFmtId="0" fontId="0" fillId="24" borderId="11" xfId="0" applyFont="1" applyFill="1" applyBorder="1" applyAlignment="1">
      <alignment vertical="center" wrapText="1"/>
    </xf>
    <xf numFmtId="43" fontId="0" fillId="24" borderId="11" xfId="0" applyNumberFormat="1" applyFont="1" applyFill="1" applyBorder="1" applyAlignment="1">
      <alignment vertical="center" wrapText="1"/>
    </xf>
    <xf numFmtId="201" fontId="0" fillId="24" borderId="11" xfId="50" applyNumberFormat="1" applyFill="1" applyBorder="1" applyAlignment="1">
      <alignment vertical="center" wrapText="1"/>
    </xf>
    <xf numFmtId="10" fontId="18" fillId="27" borderId="0" xfId="0" applyNumberFormat="1" applyFont="1" applyFill="1" applyBorder="1" applyAlignment="1">
      <alignment horizontal="center" vertical="center" wrapText="1"/>
    </xf>
    <xf numFmtId="0" fontId="0" fillId="24" borderId="11" xfId="0" applyFont="1" applyFill="1" applyBorder="1" applyAlignment="1">
      <alignment horizontal="left" vertical="center" wrapText="1"/>
    </xf>
    <xf numFmtId="4" fontId="0" fillId="32" borderId="11" xfId="0" applyNumberFormat="1" applyFont="1" applyFill="1" applyBorder="1" applyAlignment="1">
      <alignment horizontal="left" vertical="center" wrapText="1"/>
    </xf>
    <xf numFmtId="192" fontId="0" fillId="24" borderId="16" xfId="49" applyNumberFormat="1" applyFont="1" applyFill="1" applyBorder="1" applyAlignment="1">
      <alignment horizontal="center" vertical="center"/>
    </xf>
    <xf numFmtId="193" fontId="0" fillId="24" borderId="16" xfId="49" applyNumberFormat="1" applyFont="1" applyFill="1" applyBorder="1" applyAlignment="1">
      <alignment horizontal="center" vertical="center"/>
    </xf>
    <xf numFmtId="9" fontId="0" fillId="24" borderId="16" xfId="49" applyNumberFormat="1" applyFont="1" applyFill="1" applyBorder="1" applyAlignment="1">
      <alignment horizontal="center" vertical="center"/>
    </xf>
    <xf numFmtId="192" fontId="0" fillId="24" borderId="16" xfId="49" applyNumberFormat="1" applyFont="1" applyFill="1" applyBorder="1" applyAlignment="1">
      <alignment horizontal="right" vertical="center"/>
    </xf>
    <xf numFmtId="193" fontId="0" fillId="24" borderId="11" xfId="49" applyNumberFormat="1" applyFont="1" applyFill="1" applyBorder="1" applyAlignment="1">
      <alignment horizontal="center" vertical="center"/>
    </xf>
    <xf numFmtId="0" fontId="0" fillId="24" borderId="11" xfId="62" applyFont="1" applyFill="1" applyBorder="1" applyAlignment="1" quotePrefix="1">
      <alignment horizontal="center" vertical="center"/>
      <protection/>
    </xf>
    <xf numFmtId="192" fontId="0" fillId="24" borderId="11" xfId="49" applyNumberFormat="1" applyFont="1" applyFill="1" applyBorder="1" applyAlignment="1">
      <alignment horizontal="center" vertical="center"/>
    </xf>
    <xf numFmtId="192" fontId="0" fillId="24" borderId="11" xfId="49" applyNumberFormat="1" applyFont="1" applyFill="1" applyBorder="1" applyAlignment="1">
      <alignment horizontal="right" vertical="center"/>
    </xf>
    <xf numFmtId="0" fontId="0" fillId="24" borderId="11" xfId="59" applyFont="1" applyFill="1" applyBorder="1" applyAlignment="1" quotePrefix="1">
      <alignment horizontal="left" vertical="center"/>
      <protection/>
    </xf>
    <xf numFmtId="0" fontId="0" fillId="24" borderId="11" xfId="59" applyFont="1" applyFill="1" applyBorder="1" applyAlignment="1" quotePrefix="1">
      <alignment horizontal="left" vertical="center" wrapText="1"/>
      <protection/>
    </xf>
    <xf numFmtId="192" fontId="0" fillId="24" borderId="11" xfId="49" applyNumberFormat="1" applyFont="1" applyFill="1" applyBorder="1" applyAlignment="1">
      <alignment horizontal="center" vertical="center" wrapText="1"/>
    </xf>
    <xf numFmtId="193" fontId="0" fillId="24" borderId="11" xfId="49" applyNumberFormat="1" applyFont="1" applyFill="1" applyBorder="1" applyAlignment="1">
      <alignment horizontal="center" vertical="center" wrapText="1"/>
    </xf>
    <xf numFmtId="192" fontId="0" fillId="24" borderId="11" xfId="49" applyNumberFormat="1" applyFont="1" applyFill="1" applyBorder="1" applyAlignment="1">
      <alignment horizontal="right" vertical="center" wrapText="1"/>
    </xf>
    <xf numFmtId="0" fontId="19" fillId="0" borderId="11" xfId="0" applyFont="1" applyFill="1" applyBorder="1" applyAlignment="1">
      <alignment horizontal="justify" vertical="top" wrapText="1"/>
    </xf>
    <xf numFmtId="0" fontId="19" fillId="0" borderId="24" xfId="0" applyFont="1" applyFill="1" applyBorder="1" applyAlignment="1">
      <alignment horizontal="justify" vertical="top" wrapText="1"/>
    </xf>
    <xf numFmtId="192" fontId="0" fillId="0" borderId="11" xfId="49" applyNumberFormat="1" applyFont="1" applyFill="1" applyBorder="1" applyAlignment="1">
      <alignment horizontal="center" vertical="center"/>
    </xf>
    <xf numFmtId="0" fontId="19" fillId="0" borderId="14" xfId="0" applyFont="1" applyFill="1" applyBorder="1" applyAlignment="1">
      <alignment horizontal="justify" vertical="top" wrapText="1"/>
    </xf>
    <xf numFmtId="0" fontId="19" fillId="0" borderId="43" xfId="0" applyFont="1" applyFill="1" applyBorder="1" applyAlignment="1">
      <alignment horizontal="justify" vertical="top" wrapText="1"/>
    </xf>
    <xf numFmtId="1" fontId="19" fillId="0" borderId="11" xfId="0" applyNumberFormat="1" applyFont="1" applyFill="1" applyBorder="1" applyAlignment="1">
      <alignment horizontal="justify" vertical="top" wrapText="1"/>
    </xf>
    <xf numFmtId="0" fontId="19" fillId="0" borderId="11" xfId="0" applyFont="1" applyFill="1" applyBorder="1" applyAlignment="1">
      <alignment horizontal="center" vertical="center" wrapText="1"/>
    </xf>
    <xf numFmtId="0" fontId="21" fillId="0" borderId="0" xfId="0" applyFont="1" applyFill="1" applyAlignment="1">
      <alignment horizontal="justify" vertical="center"/>
    </xf>
    <xf numFmtId="192" fontId="0" fillId="0" borderId="11" xfId="49" applyNumberFormat="1" applyFont="1" applyFill="1" applyBorder="1" applyAlignment="1">
      <alignment horizontal="center" vertical="center" wrapText="1"/>
    </xf>
    <xf numFmtId="0" fontId="0" fillId="0" borderId="11" xfId="0" applyFont="1" applyFill="1" applyBorder="1" applyAlignment="1">
      <alignment horizontal="justify" vertical="top" wrapText="1"/>
    </xf>
    <xf numFmtId="0" fontId="26" fillId="0" borderId="11" xfId="0" applyFont="1" applyFill="1" applyBorder="1" applyAlignment="1">
      <alignment horizontal="justify" vertical="top" wrapText="1"/>
    </xf>
    <xf numFmtId="0" fontId="21" fillId="0" borderId="35" xfId="0" applyFont="1" applyBorder="1" applyAlignment="1">
      <alignment horizontal="center" vertical="center" wrapText="1"/>
    </xf>
    <xf numFmtId="0" fontId="21" fillId="0" borderId="12" xfId="0" applyFont="1" applyBorder="1" applyAlignment="1">
      <alignment horizontal="center" vertical="center" wrapText="1"/>
    </xf>
    <xf numFmtId="0" fontId="21" fillId="0" borderId="30" xfId="0" applyFont="1" applyBorder="1" applyAlignment="1">
      <alignment horizontal="center" vertical="center" wrapText="1"/>
    </xf>
    <xf numFmtId="10" fontId="24" fillId="24" borderId="11" xfId="49" applyNumberFormat="1" applyFont="1" applyFill="1" applyBorder="1" applyAlignment="1">
      <alignment horizontal="center" vertical="center" wrapText="1"/>
    </xf>
    <xf numFmtId="0" fontId="18" fillId="28" borderId="28" xfId="0" applyFont="1" applyFill="1" applyBorder="1" applyAlignment="1">
      <alignment horizontal="center" vertical="center" wrapText="1"/>
    </xf>
    <xf numFmtId="0" fontId="18" fillId="28" borderId="44" xfId="0" applyFont="1" applyFill="1" applyBorder="1" applyAlignment="1">
      <alignment horizontal="center" vertical="center" wrapText="1"/>
    </xf>
    <xf numFmtId="0" fontId="18" fillId="30" borderId="45" xfId="0" applyFont="1" applyFill="1" applyBorder="1" applyAlignment="1">
      <alignment horizontal="center" vertical="center" wrapText="1"/>
    </xf>
    <xf numFmtId="0" fontId="18" fillId="30" borderId="10" xfId="0" applyFont="1" applyFill="1" applyBorder="1" applyAlignment="1">
      <alignment horizontal="center" vertical="center" wrapText="1"/>
    </xf>
    <xf numFmtId="0" fontId="24" fillId="30" borderId="37" xfId="0" applyFont="1" applyFill="1" applyBorder="1" applyAlignment="1">
      <alignment horizontal="center" vertical="center" wrapText="1"/>
    </xf>
    <xf numFmtId="0" fontId="18" fillId="0" borderId="36" xfId="0" applyFont="1" applyBorder="1" applyAlignment="1">
      <alignment horizontal="center" vertical="center" wrapText="1"/>
    </xf>
    <xf numFmtId="0" fontId="18" fillId="0" borderId="37" xfId="0" applyFont="1" applyBorder="1" applyAlignment="1">
      <alignment horizontal="center" vertical="center" wrapText="1"/>
    </xf>
    <xf numFmtId="0" fontId="18" fillId="0" borderId="38" xfId="0" applyFont="1" applyBorder="1" applyAlignment="1">
      <alignment horizontal="center" vertical="center" wrapText="1"/>
    </xf>
    <xf numFmtId="0" fontId="18" fillId="30" borderId="32" xfId="0" applyFont="1" applyFill="1" applyBorder="1" applyAlignment="1">
      <alignment horizontal="center" vertical="center" wrapText="1"/>
    </xf>
    <xf numFmtId="0" fontId="18" fillId="30" borderId="46" xfId="0" applyFont="1" applyFill="1" applyBorder="1" applyAlignment="1">
      <alignment horizontal="center" vertical="center" wrapText="1"/>
    </xf>
    <xf numFmtId="0" fontId="24" fillId="30" borderId="36" xfId="0" applyFont="1" applyFill="1" applyBorder="1" applyAlignment="1">
      <alignment horizontal="center" vertical="center" wrapText="1"/>
    </xf>
    <xf numFmtId="0" fontId="18" fillId="29" borderId="28" xfId="0" applyFont="1" applyFill="1" applyBorder="1" applyAlignment="1">
      <alignment horizontal="center" vertical="center" wrapText="1"/>
    </xf>
    <xf numFmtId="0" fontId="18" fillId="29" borderId="44" xfId="0" applyFont="1" applyFill="1" applyBorder="1" applyAlignment="1">
      <alignment horizontal="center" vertical="center" wrapText="1"/>
    </xf>
    <xf numFmtId="193" fontId="18" fillId="28" borderId="28" xfId="0" applyNumberFormat="1" applyFont="1" applyFill="1" applyBorder="1" applyAlignment="1">
      <alignment horizontal="center" vertical="center" wrapText="1"/>
    </xf>
    <xf numFmtId="193" fontId="18" fillId="28" borderId="44" xfId="0" applyNumberFormat="1" applyFont="1" applyFill="1" applyBorder="1" applyAlignment="1">
      <alignment horizontal="center" vertical="center" wrapText="1"/>
    </xf>
    <xf numFmtId="0" fontId="18" fillId="30" borderId="47" xfId="0" applyFont="1" applyFill="1" applyBorder="1" applyAlignment="1">
      <alignment horizontal="center" vertical="center" wrapText="1"/>
    </xf>
    <xf numFmtId="0" fontId="18" fillId="30" borderId="48" xfId="0" applyFont="1" applyFill="1" applyBorder="1" applyAlignment="1">
      <alignment horizontal="center" vertical="center" wrapText="1"/>
    </xf>
    <xf numFmtId="0" fontId="18" fillId="30" borderId="31" xfId="0" applyFont="1" applyFill="1" applyBorder="1" applyAlignment="1">
      <alignment horizontal="center" vertical="center" wrapText="1"/>
    </xf>
    <xf numFmtId="0" fontId="18" fillId="30" borderId="22" xfId="0" applyFont="1" applyFill="1" applyBorder="1" applyAlignment="1">
      <alignment horizontal="center" vertical="center" wrapText="1"/>
    </xf>
    <xf numFmtId="0" fontId="42" fillId="30" borderId="32" xfId="0" applyFont="1" applyFill="1" applyBorder="1" applyAlignment="1">
      <alignment horizontal="center" vertical="center" wrapText="1"/>
    </xf>
    <xf numFmtId="0" fontId="42" fillId="30" borderId="49" xfId="0" applyFont="1" applyFill="1" applyBorder="1" applyAlignment="1">
      <alignment horizontal="center" vertical="center" wrapText="1"/>
    </xf>
    <xf numFmtId="0" fontId="42" fillId="30" borderId="46" xfId="0" applyFont="1" applyFill="1" applyBorder="1" applyAlignment="1">
      <alignment horizontal="center" vertical="center" wrapText="1"/>
    </xf>
    <xf numFmtId="0" fontId="42" fillId="30" borderId="47" xfId="0" applyFont="1" applyFill="1" applyBorder="1" applyAlignment="1">
      <alignment horizontal="center" vertical="center" wrapText="1"/>
    </xf>
    <xf numFmtId="0" fontId="42" fillId="30" borderId="48" xfId="0" applyFont="1" applyFill="1" applyBorder="1" applyAlignment="1">
      <alignment horizontal="center" vertical="center" wrapText="1"/>
    </xf>
    <xf numFmtId="1" fontId="18" fillId="30" borderId="31" xfId="0" applyNumberFormat="1" applyFont="1" applyFill="1" applyBorder="1" applyAlignment="1">
      <alignment horizontal="center" vertical="center" wrapText="1"/>
    </xf>
    <xf numFmtId="1" fontId="18" fillId="30" borderId="22" xfId="0" applyNumberFormat="1" applyFont="1" applyFill="1" applyBorder="1" applyAlignment="1">
      <alignment horizontal="center" vertical="center" wrapText="1"/>
    </xf>
    <xf numFmtId="0" fontId="38" fillId="24" borderId="26" xfId="0" applyFont="1" applyFill="1" applyBorder="1" applyAlignment="1">
      <alignment horizontal="center" vertical="center" wrapText="1"/>
    </xf>
    <xf numFmtId="0" fontId="38" fillId="24" borderId="49" xfId="0" applyFont="1" applyFill="1" applyBorder="1" applyAlignment="1">
      <alignment horizontal="center" vertical="center" wrapText="1"/>
    </xf>
    <xf numFmtId="0" fontId="38" fillId="24" borderId="16" xfId="0" applyFont="1" applyFill="1" applyBorder="1" applyAlignment="1">
      <alignment horizontal="center" vertical="center" wrapText="1"/>
    </xf>
    <xf numFmtId="0" fontId="42" fillId="30" borderId="31" xfId="0" applyFont="1" applyFill="1" applyBorder="1" applyAlignment="1">
      <alignment horizontal="center" vertical="center" wrapText="1"/>
    </xf>
    <xf numFmtId="0" fontId="42" fillId="30" borderId="50" xfId="0" applyFont="1" applyFill="1" applyBorder="1" applyAlignment="1">
      <alignment horizontal="center" vertical="center" wrapText="1"/>
    </xf>
    <xf numFmtId="0" fontId="42" fillId="30" borderId="22" xfId="0" applyFont="1" applyFill="1" applyBorder="1" applyAlignment="1">
      <alignment horizontal="center" vertical="center" wrapText="1"/>
    </xf>
    <xf numFmtId="0" fontId="42" fillId="30" borderId="42" xfId="0" applyFont="1" applyFill="1" applyBorder="1" applyAlignment="1">
      <alignment horizontal="center" vertical="center"/>
    </xf>
    <xf numFmtId="0" fontId="42" fillId="30" borderId="34" xfId="0" applyFont="1" applyFill="1" applyBorder="1" applyAlignment="1">
      <alignment horizontal="center" vertical="center"/>
    </xf>
    <xf numFmtId="0" fontId="42" fillId="30" borderId="51" xfId="0" applyFont="1" applyFill="1" applyBorder="1" applyAlignment="1">
      <alignment horizontal="center" vertical="center"/>
    </xf>
    <xf numFmtId="0" fontId="42" fillId="30" borderId="33" xfId="0" applyFont="1" applyFill="1" applyBorder="1" applyAlignment="1">
      <alignment horizontal="center" vertical="center"/>
    </xf>
    <xf numFmtId="0" fontId="18" fillId="0" borderId="37" xfId="0" applyFont="1" applyFill="1" applyBorder="1" applyAlignment="1">
      <alignment horizontal="center" vertical="center" wrapText="1"/>
    </xf>
    <xf numFmtId="0" fontId="18" fillId="0" borderId="38" xfId="0" applyFont="1" applyFill="1" applyBorder="1" applyAlignment="1">
      <alignment horizontal="center" vertical="center" wrapText="1"/>
    </xf>
    <xf numFmtId="0" fontId="23" fillId="0" borderId="45" xfId="0" applyFont="1" applyFill="1" applyBorder="1" applyAlignment="1">
      <alignment horizontal="center" vertical="center" wrapText="1"/>
    </xf>
    <xf numFmtId="0" fontId="23" fillId="0" borderId="51" xfId="0" applyFont="1" applyFill="1" applyBorder="1" applyAlignment="1">
      <alignment horizontal="center" vertical="center" wrapText="1"/>
    </xf>
    <xf numFmtId="0" fontId="23" fillId="0" borderId="10" xfId="0" applyFont="1" applyFill="1" applyBorder="1" applyAlignment="1">
      <alignment horizontal="center" vertical="center" wrapText="1"/>
    </xf>
    <xf numFmtId="0" fontId="23" fillId="0" borderId="29" xfId="0" applyFont="1" applyFill="1" applyBorder="1" applyAlignment="1">
      <alignment horizontal="center" vertical="center" wrapText="1"/>
    </xf>
    <xf numFmtId="0" fontId="23" fillId="0" borderId="35" xfId="0" applyFont="1" applyFill="1" applyBorder="1" applyAlignment="1">
      <alignment horizontal="center" vertical="center" wrapText="1"/>
    </xf>
    <xf numFmtId="0" fontId="23" fillId="0" borderId="30" xfId="0" applyFont="1" applyFill="1" applyBorder="1" applyAlignment="1">
      <alignment horizontal="center" vertical="center" wrapText="1"/>
    </xf>
    <xf numFmtId="0" fontId="24" fillId="30" borderId="38" xfId="0" applyFont="1" applyFill="1" applyBorder="1" applyAlignment="1">
      <alignment horizontal="center" vertical="center" wrapText="1"/>
    </xf>
    <xf numFmtId="0" fontId="24" fillId="30" borderId="36" xfId="0" applyFont="1" applyFill="1" applyBorder="1" applyAlignment="1">
      <alignment horizontal="left" vertical="center" wrapText="1"/>
    </xf>
    <xf numFmtId="0" fontId="24" fillId="30" borderId="37" xfId="0" applyFont="1" applyFill="1" applyBorder="1" applyAlignment="1">
      <alignment horizontal="left" vertical="center" wrapText="1"/>
    </xf>
    <xf numFmtId="0" fontId="24" fillId="30" borderId="38" xfId="0" applyFont="1" applyFill="1" applyBorder="1" applyAlignment="1">
      <alignment horizontal="left" vertical="center" wrapText="1"/>
    </xf>
    <xf numFmtId="0" fontId="18" fillId="30" borderId="36" xfId="0" applyFont="1" applyFill="1" applyBorder="1" applyAlignment="1">
      <alignment horizontal="center" vertical="center" wrapText="1"/>
    </xf>
    <xf numFmtId="0" fontId="18" fillId="30" borderId="37" xfId="0" applyFont="1" applyFill="1" applyBorder="1" applyAlignment="1">
      <alignment horizontal="center" vertical="center" wrapText="1"/>
    </xf>
    <xf numFmtId="0" fontId="18" fillId="30" borderId="38" xfId="0" applyFont="1" applyFill="1" applyBorder="1" applyAlignment="1">
      <alignment horizontal="center" vertical="center" wrapText="1"/>
    </xf>
    <xf numFmtId="0" fontId="25" fillId="0" borderId="45" xfId="0" applyFont="1" applyBorder="1" applyAlignment="1">
      <alignment horizontal="center" vertical="center" wrapText="1"/>
    </xf>
    <xf numFmtId="0" fontId="25" fillId="0" borderId="34" xfId="0" applyFont="1" applyBorder="1" applyAlignment="1">
      <alignment horizontal="center" vertical="center" wrapText="1"/>
    </xf>
    <xf numFmtId="0" fontId="25" fillId="0" borderId="51" xfId="0" applyFont="1" applyBorder="1" applyAlignment="1">
      <alignment horizontal="center" vertical="center" wrapText="1"/>
    </xf>
    <xf numFmtId="0" fontId="25" fillId="0" borderId="10" xfId="0" applyFont="1" applyBorder="1" applyAlignment="1">
      <alignment horizontal="center" vertical="center" wrapText="1"/>
    </xf>
    <xf numFmtId="0" fontId="25" fillId="0" borderId="0" xfId="0" applyFont="1" applyBorder="1" applyAlignment="1">
      <alignment horizontal="center" vertical="center" wrapText="1"/>
    </xf>
    <xf numFmtId="0" fontId="25" fillId="0" borderId="29" xfId="0" applyFont="1" applyBorder="1" applyAlignment="1">
      <alignment horizontal="center" vertical="center" wrapText="1"/>
    </xf>
    <xf numFmtId="0" fontId="23" fillId="0" borderId="0" xfId="0" applyFont="1" applyFill="1" applyBorder="1" applyAlignment="1">
      <alignment horizontal="center" vertical="center" wrapText="1"/>
    </xf>
    <xf numFmtId="0" fontId="23" fillId="0" borderId="12" xfId="0" applyFont="1" applyFill="1" applyBorder="1" applyAlignment="1">
      <alignment horizontal="center" vertical="center" wrapText="1"/>
    </xf>
    <xf numFmtId="193" fontId="18" fillId="27" borderId="52" xfId="49" applyNumberFormat="1" applyFont="1" applyFill="1" applyBorder="1" applyAlignment="1">
      <alignment horizontal="center" vertical="center" wrapText="1"/>
    </xf>
    <xf numFmtId="193" fontId="18" fillId="27" borderId="35" xfId="49" applyNumberFormat="1" applyFont="1" applyFill="1" applyBorder="1" applyAlignment="1">
      <alignment horizontal="center" vertical="center" wrapText="1"/>
    </xf>
    <xf numFmtId="0" fontId="38" fillId="24" borderId="26" xfId="0" applyFont="1" applyFill="1" applyBorder="1" applyAlignment="1">
      <alignment horizontal="left" vertical="center" wrapText="1"/>
    </xf>
    <xf numFmtId="0" fontId="38" fillId="24" borderId="49" xfId="0" applyFont="1" applyFill="1" applyBorder="1" applyAlignment="1">
      <alignment horizontal="left" vertical="center" wrapText="1"/>
    </xf>
    <xf numFmtId="0" fontId="38" fillId="24" borderId="16" xfId="0" applyFont="1" applyFill="1" applyBorder="1" applyAlignment="1">
      <alignment horizontal="left" vertical="center" wrapText="1"/>
    </xf>
    <xf numFmtId="0" fontId="18" fillId="0" borderId="0" xfId="0" applyFont="1" applyBorder="1" applyAlignment="1">
      <alignment horizontal="left" vertical="center" wrapText="1"/>
    </xf>
    <xf numFmtId="177" fontId="18" fillId="27" borderId="53" xfId="49" applyFont="1" applyFill="1" applyBorder="1" applyAlignment="1">
      <alignment horizontal="center" vertical="center" wrapText="1"/>
    </xf>
    <xf numFmtId="177" fontId="18" fillId="27" borderId="44" xfId="49" applyFont="1" applyFill="1" applyBorder="1" applyAlignment="1">
      <alignment horizontal="center" vertical="center" wrapText="1"/>
    </xf>
    <xf numFmtId="0" fontId="21" fillId="24" borderId="0" xfId="0" applyFont="1" applyFill="1" applyBorder="1" applyAlignment="1">
      <alignment horizontal="left" vertical="center" wrapText="1"/>
    </xf>
    <xf numFmtId="0" fontId="0" fillId="24" borderId="26" xfId="0" applyFont="1" applyFill="1" applyBorder="1" applyAlignment="1">
      <alignment horizontal="left" vertical="center" wrapText="1"/>
    </xf>
    <xf numFmtId="0" fontId="0" fillId="24" borderId="49" xfId="0" applyFont="1" applyFill="1" applyBorder="1" applyAlignment="1">
      <alignment horizontal="left" vertical="center" wrapText="1"/>
    </xf>
    <xf numFmtId="0" fontId="0" fillId="24" borderId="16" xfId="0" applyFont="1" applyFill="1" applyBorder="1" applyAlignment="1">
      <alignment horizontal="left" vertical="center" wrapText="1"/>
    </xf>
    <xf numFmtId="4" fontId="0" fillId="24" borderId="26" xfId="0" applyNumberFormat="1" applyFont="1" applyFill="1" applyBorder="1" applyAlignment="1">
      <alignment horizontal="left" vertical="center" wrapText="1"/>
    </xf>
    <xf numFmtId="4" fontId="0" fillId="24" borderId="49" xfId="0" applyNumberFormat="1" applyFont="1" applyFill="1" applyBorder="1" applyAlignment="1">
      <alignment horizontal="left" vertical="center" wrapText="1"/>
    </xf>
    <xf numFmtId="4" fontId="0" fillId="24" borderId="16" xfId="0" applyNumberFormat="1" applyFont="1" applyFill="1" applyBorder="1" applyAlignment="1">
      <alignment horizontal="left" vertical="center" wrapText="1"/>
    </xf>
    <xf numFmtId="0" fontId="0" fillId="24" borderId="26" xfId="0" applyFont="1" applyFill="1" applyBorder="1" applyAlignment="1">
      <alignment horizontal="center" vertical="center" wrapText="1"/>
    </xf>
    <xf numFmtId="0" fontId="0" fillId="24" borderId="16" xfId="0" applyFont="1" applyFill="1" applyBorder="1" applyAlignment="1">
      <alignment horizontal="center" vertical="center" wrapText="1"/>
    </xf>
    <xf numFmtId="0" fontId="0" fillId="24" borderId="26" xfId="62" applyFont="1" applyFill="1" applyBorder="1" applyAlignment="1" quotePrefix="1">
      <alignment horizontal="center" vertical="center" wrapText="1"/>
      <protection/>
    </xf>
    <xf numFmtId="0" fontId="0" fillId="24" borderId="49" xfId="62" applyFont="1" applyFill="1" applyBorder="1" applyAlignment="1" quotePrefix="1">
      <alignment horizontal="center" vertical="center" wrapText="1"/>
      <protection/>
    </xf>
    <xf numFmtId="0" fontId="0" fillId="24" borderId="16" xfId="62" applyFont="1" applyFill="1" applyBorder="1" applyAlignment="1" quotePrefix="1">
      <alignment horizontal="center" vertical="center" wrapText="1"/>
      <protection/>
    </xf>
    <xf numFmtId="0" fontId="0" fillId="0" borderId="0" xfId="0" applyFont="1" applyBorder="1" applyAlignment="1">
      <alignment horizontal="left" vertical="center" wrapText="1"/>
    </xf>
    <xf numFmtId="9" fontId="38" fillId="24" borderId="26" xfId="0" applyNumberFormat="1" applyFont="1" applyFill="1" applyBorder="1" applyAlignment="1">
      <alignment horizontal="center" vertical="center" wrapText="1"/>
    </xf>
    <xf numFmtId="9" fontId="38" fillId="24" borderId="49" xfId="0" applyNumberFormat="1" applyFont="1" applyFill="1" applyBorder="1" applyAlignment="1">
      <alignment horizontal="center" vertical="center" wrapText="1"/>
    </xf>
    <xf numFmtId="9" fontId="38" fillId="24" borderId="16" xfId="0" applyNumberFormat="1" applyFont="1" applyFill="1" applyBorder="1" applyAlignment="1">
      <alignment horizontal="center" vertical="center" wrapText="1"/>
    </xf>
    <xf numFmtId="10" fontId="38" fillId="24" borderId="26" xfId="0" applyNumberFormat="1" applyFont="1" applyFill="1" applyBorder="1" applyAlignment="1">
      <alignment horizontal="center" vertical="center" wrapText="1"/>
    </xf>
    <xf numFmtId="10" fontId="38" fillId="24" borderId="49" xfId="0" applyNumberFormat="1" applyFont="1" applyFill="1" applyBorder="1" applyAlignment="1">
      <alignment horizontal="center" vertical="center" wrapText="1"/>
    </xf>
    <xf numFmtId="10" fontId="38" fillId="24" borderId="16" xfId="0" applyNumberFormat="1" applyFont="1" applyFill="1" applyBorder="1" applyAlignment="1">
      <alignment horizontal="center" vertical="center" wrapText="1"/>
    </xf>
    <xf numFmtId="1" fontId="0" fillId="24" borderId="54" xfId="0" applyNumberFormat="1" applyFont="1" applyFill="1" applyBorder="1" applyAlignment="1">
      <alignment horizontal="center" vertical="center"/>
    </xf>
    <xf numFmtId="1" fontId="0" fillId="24" borderId="50" xfId="0" applyNumberFormat="1" applyFont="1" applyFill="1" applyBorder="1" applyAlignment="1">
      <alignment horizontal="center" vertical="center"/>
    </xf>
    <xf numFmtId="1" fontId="0" fillId="24" borderId="21" xfId="0" applyNumberFormat="1" applyFont="1" applyFill="1" applyBorder="1" applyAlignment="1">
      <alignment horizontal="center" vertical="center"/>
    </xf>
    <xf numFmtId="0" fontId="38" fillId="24" borderId="55" xfId="0" applyFont="1" applyFill="1" applyBorder="1" applyAlignment="1">
      <alignment horizontal="center" vertical="center" wrapText="1"/>
    </xf>
    <xf numFmtId="0" fontId="38" fillId="24" borderId="56" xfId="0" applyFont="1" applyFill="1" applyBorder="1" applyAlignment="1">
      <alignment horizontal="center" vertical="center" wrapText="1"/>
    </xf>
    <xf numFmtId="0" fontId="38" fillId="24" borderId="15" xfId="0" applyFont="1" applyFill="1" applyBorder="1" applyAlignment="1">
      <alignment horizontal="center" vertical="center" wrapText="1"/>
    </xf>
    <xf numFmtId="0" fontId="40" fillId="24" borderId="26" xfId="0" applyFont="1" applyFill="1" applyBorder="1" applyAlignment="1">
      <alignment horizontal="center" vertical="center" wrapText="1"/>
    </xf>
    <xf numFmtId="0" fontId="40" fillId="24" borderId="49" xfId="0" applyFont="1" applyFill="1" applyBorder="1" applyAlignment="1">
      <alignment horizontal="center" vertical="center" wrapText="1"/>
    </xf>
    <xf numFmtId="0" fontId="40" fillId="24" borderId="16" xfId="0" applyFont="1" applyFill="1" applyBorder="1" applyAlignment="1">
      <alignment horizontal="center" vertical="center" wrapText="1"/>
    </xf>
    <xf numFmtId="0" fontId="40" fillId="26" borderId="54" xfId="0" applyFont="1" applyFill="1" applyBorder="1" applyAlignment="1">
      <alignment horizontal="center" vertical="center" wrapText="1"/>
    </xf>
    <xf numFmtId="0" fontId="40" fillId="26" borderId="50" xfId="0" applyFont="1" applyFill="1" applyBorder="1" applyAlignment="1">
      <alignment horizontal="center" vertical="center" wrapText="1"/>
    </xf>
    <xf numFmtId="0" fontId="40" fillId="26" borderId="21" xfId="0" applyFont="1" applyFill="1" applyBorder="1" applyAlignment="1">
      <alignment horizontal="center" vertical="center" wrapText="1"/>
    </xf>
    <xf numFmtId="0" fontId="0" fillId="24" borderId="11" xfId="0" applyFont="1" applyFill="1" applyBorder="1" applyAlignment="1">
      <alignment horizontal="left" vertical="center" wrapText="1"/>
    </xf>
    <xf numFmtId="1" fontId="0" fillId="24" borderId="54" xfId="0" applyNumberFormat="1" applyFont="1" applyFill="1" applyBorder="1" applyAlignment="1">
      <alignment horizontal="center" vertical="center" wrapText="1"/>
    </xf>
    <xf numFmtId="1" fontId="0" fillId="24" borderId="21" xfId="0" applyNumberFormat="1" applyFont="1" applyFill="1" applyBorder="1" applyAlignment="1">
      <alignment horizontal="center" vertical="center" wrapText="1"/>
    </xf>
    <xf numFmtId="0" fontId="40" fillId="26" borderId="54" xfId="0" applyFont="1" applyFill="1" applyBorder="1" applyAlignment="1">
      <alignment horizontal="left" vertical="center" wrapText="1"/>
    </xf>
    <xf numFmtId="0" fontId="40" fillId="26" borderId="50" xfId="0" applyFont="1" applyFill="1" applyBorder="1" applyAlignment="1">
      <alignment horizontal="left" vertical="center" wrapText="1"/>
    </xf>
    <xf numFmtId="0" fontId="38" fillId="25" borderId="26" xfId="0" applyFont="1" applyFill="1" applyBorder="1" applyAlignment="1">
      <alignment horizontal="left" vertical="center" wrapText="1"/>
    </xf>
    <xf numFmtId="0" fontId="38" fillId="25" borderId="16" xfId="0" applyFont="1" applyFill="1" applyBorder="1" applyAlignment="1">
      <alignment horizontal="left" vertical="center" wrapText="1"/>
    </xf>
  </cellXfs>
  <cellStyles count="5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10" xfId="51"/>
    <cellStyle name="Millares 2" xfId="52"/>
    <cellStyle name="Millares 3" xfId="53"/>
    <cellStyle name="Millares 5" xfId="54"/>
    <cellStyle name="Currency" xfId="55"/>
    <cellStyle name="Currency [0]" xfId="56"/>
    <cellStyle name="Neutral" xfId="57"/>
    <cellStyle name="Normal 2" xfId="58"/>
    <cellStyle name="Normal 2 2" xfId="59"/>
    <cellStyle name="Normal 3" xfId="60"/>
    <cellStyle name="Normal 4" xfId="61"/>
    <cellStyle name="Normal 5" xfId="62"/>
    <cellStyle name="Notas" xfId="63"/>
    <cellStyle name="Percent" xfId="64"/>
    <cellStyle name="Salida" xfId="65"/>
    <cellStyle name="Texto de advertencia" xfId="66"/>
    <cellStyle name="Texto explicativo" xfId="67"/>
    <cellStyle name="Título" xfId="68"/>
    <cellStyle name="Título 2" xfId="69"/>
    <cellStyle name="Título 3" xfId="70"/>
    <cellStyle name="Total" xfId="71"/>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1362075</xdr:colOff>
      <xdr:row>0</xdr:row>
      <xdr:rowOff>76200</xdr:rowOff>
    </xdr:from>
    <xdr:to>
      <xdr:col>1</xdr:col>
      <xdr:colOff>152400</xdr:colOff>
      <xdr:row>3</xdr:row>
      <xdr:rowOff>247650</xdr:rowOff>
    </xdr:to>
    <xdr:pic>
      <xdr:nvPicPr>
        <xdr:cNvPr id="1" name="3 Imagen" descr="E:\DOCUMENTOS LENIS\Memoria pasar\1Escudo.jpg"/>
        <xdr:cNvPicPr preferRelativeResize="1">
          <a:picLocks noChangeAspect="1"/>
        </xdr:cNvPicPr>
      </xdr:nvPicPr>
      <xdr:blipFill>
        <a:blip r:embed="rId1"/>
        <a:stretch>
          <a:fillRect/>
        </a:stretch>
      </xdr:blipFill>
      <xdr:spPr>
        <a:xfrm>
          <a:off x="1362075" y="76200"/>
          <a:ext cx="904875" cy="1038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L64"/>
  <sheetViews>
    <sheetView showGridLines="0" tabSelected="1" view="pageBreakPreview" zoomScaleNormal="56" zoomScaleSheetLayoutView="100" workbookViewId="0" topLeftCell="A1">
      <selection activeCell="R55" sqref="A55:IV56"/>
    </sheetView>
  </sheetViews>
  <sheetFormatPr defaultColWidth="11.421875" defaultRowHeight="12.75"/>
  <cols>
    <col min="1" max="1" width="31.7109375" style="6" customWidth="1"/>
    <col min="2" max="2" width="30.7109375" style="6" customWidth="1"/>
    <col min="3" max="3" width="19.421875" style="6" customWidth="1"/>
    <col min="4" max="4" width="40.7109375" style="6" customWidth="1"/>
    <col min="5" max="5" width="12.7109375" style="6" customWidth="1"/>
    <col min="6" max="6" width="15.7109375" style="6" customWidth="1"/>
    <col min="7" max="7" width="35.7109375" style="14" customWidth="1"/>
    <col min="8" max="8" width="35.28125" style="14" customWidth="1"/>
    <col min="9" max="9" width="40.7109375" style="6" customWidth="1"/>
    <col min="10" max="10" width="12.7109375" style="6" customWidth="1"/>
    <col min="11" max="11" width="15.7109375" style="6" customWidth="1"/>
    <col min="12" max="12" width="16.140625" style="41" customWidth="1"/>
    <col min="13" max="13" width="32.8515625" style="6" customWidth="1"/>
    <col min="14" max="14" width="50.140625" style="8" customWidth="1"/>
    <col min="15" max="15" width="73.140625" style="8" bestFit="1" customWidth="1"/>
    <col min="16" max="16" width="17.00390625" style="8" bestFit="1" customWidth="1"/>
    <col min="17" max="17" width="25.8515625" style="8" bestFit="1" customWidth="1"/>
    <col min="18" max="18" width="24.57421875" style="8" bestFit="1" customWidth="1"/>
    <col min="19" max="19" width="25.28125" style="8" bestFit="1" customWidth="1"/>
    <col min="20" max="20" width="39.57421875" style="8" bestFit="1" customWidth="1"/>
    <col min="21" max="21" width="40.57421875" style="8" bestFit="1" customWidth="1"/>
    <col min="22" max="22" width="37.421875" style="8" bestFit="1" customWidth="1"/>
    <col min="23" max="23" width="34.8515625" style="137" bestFit="1" customWidth="1"/>
    <col min="24" max="24" width="34.7109375" style="141" bestFit="1" customWidth="1"/>
    <col min="25" max="25" width="34.140625" style="36" bestFit="1" customWidth="1"/>
    <col min="26" max="26" width="31.28125" style="36" customWidth="1"/>
    <col min="27" max="27" width="26.421875" style="36" bestFit="1" customWidth="1"/>
    <col min="28" max="28" width="115.28125" style="36" customWidth="1"/>
    <col min="29" max="29" width="29.7109375" style="46" customWidth="1"/>
    <col min="30" max="43" width="11.421875" style="174" customWidth="1"/>
    <col min="44" max="16384" width="11.421875" style="2" customWidth="1"/>
  </cols>
  <sheetData>
    <row r="1" spans="1:29" s="101" customFormat="1" ht="22.5" customHeight="1">
      <c r="A1" s="255"/>
      <c r="B1" s="256"/>
      <c r="C1" s="268" t="s">
        <v>267</v>
      </c>
      <c r="D1" s="269"/>
      <c r="E1" s="269"/>
      <c r="F1" s="269"/>
      <c r="G1" s="269"/>
      <c r="H1" s="269"/>
      <c r="I1" s="269"/>
      <c r="J1" s="269"/>
      <c r="K1" s="269"/>
      <c r="L1" s="269"/>
      <c r="M1" s="269"/>
      <c r="N1" s="269"/>
      <c r="O1" s="269"/>
      <c r="P1" s="269"/>
      <c r="Q1" s="269"/>
      <c r="R1" s="269"/>
      <c r="S1" s="269"/>
      <c r="T1" s="269"/>
      <c r="U1" s="269"/>
      <c r="V1" s="269"/>
      <c r="W1" s="269"/>
      <c r="X1" s="269"/>
      <c r="Y1" s="269"/>
      <c r="Z1" s="269"/>
      <c r="AA1" s="269"/>
      <c r="AB1" s="270"/>
      <c r="AC1" s="165" t="s">
        <v>276</v>
      </c>
    </row>
    <row r="2" spans="1:29" s="101" customFormat="1" ht="25.5" customHeight="1">
      <c r="A2" s="257"/>
      <c r="B2" s="258"/>
      <c r="C2" s="271"/>
      <c r="D2" s="272"/>
      <c r="E2" s="272"/>
      <c r="F2" s="272"/>
      <c r="G2" s="272"/>
      <c r="H2" s="272"/>
      <c r="I2" s="272"/>
      <c r="J2" s="272"/>
      <c r="K2" s="272"/>
      <c r="L2" s="272"/>
      <c r="M2" s="272"/>
      <c r="N2" s="272"/>
      <c r="O2" s="272"/>
      <c r="P2" s="272"/>
      <c r="Q2" s="272"/>
      <c r="R2" s="272"/>
      <c r="S2" s="272"/>
      <c r="T2" s="272"/>
      <c r="U2" s="272"/>
      <c r="V2" s="272"/>
      <c r="W2" s="272"/>
      <c r="X2" s="272"/>
      <c r="Y2" s="272"/>
      <c r="Z2" s="272"/>
      <c r="AA2" s="272"/>
      <c r="AB2" s="273"/>
      <c r="AC2" s="166" t="s">
        <v>252</v>
      </c>
    </row>
    <row r="3" spans="1:29" s="101" customFormat="1" ht="20.25" customHeight="1">
      <c r="A3" s="257"/>
      <c r="B3" s="258"/>
      <c r="C3" s="257" t="s">
        <v>2</v>
      </c>
      <c r="D3" s="274"/>
      <c r="E3" s="274"/>
      <c r="F3" s="274"/>
      <c r="G3" s="274"/>
      <c r="H3" s="274"/>
      <c r="I3" s="274"/>
      <c r="J3" s="274"/>
      <c r="K3" s="274"/>
      <c r="L3" s="274"/>
      <c r="M3" s="274"/>
      <c r="N3" s="274"/>
      <c r="O3" s="274"/>
      <c r="P3" s="274"/>
      <c r="Q3" s="274"/>
      <c r="R3" s="274"/>
      <c r="S3" s="274"/>
      <c r="T3" s="274"/>
      <c r="U3" s="274"/>
      <c r="V3" s="274"/>
      <c r="W3" s="274"/>
      <c r="X3" s="274"/>
      <c r="Y3" s="274"/>
      <c r="Z3" s="274"/>
      <c r="AA3" s="274"/>
      <c r="AB3" s="258"/>
      <c r="AC3" s="166" t="s">
        <v>253</v>
      </c>
    </row>
    <row r="4" spans="1:29" s="101" customFormat="1" ht="27.75" customHeight="1" thickBot="1">
      <c r="A4" s="259"/>
      <c r="B4" s="260"/>
      <c r="C4" s="259" t="s">
        <v>3</v>
      </c>
      <c r="D4" s="275"/>
      <c r="E4" s="275"/>
      <c r="F4" s="275"/>
      <c r="G4" s="275"/>
      <c r="H4" s="275"/>
      <c r="I4" s="275"/>
      <c r="J4" s="275"/>
      <c r="K4" s="275"/>
      <c r="L4" s="275"/>
      <c r="M4" s="275"/>
      <c r="N4" s="275"/>
      <c r="O4" s="275"/>
      <c r="P4" s="275"/>
      <c r="Q4" s="275"/>
      <c r="R4" s="275"/>
      <c r="S4" s="275"/>
      <c r="T4" s="275"/>
      <c r="U4" s="275"/>
      <c r="V4" s="275"/>
      <c r="W4" s="275"/>
      <c r="X4" s="275"/>
      <c r="Y4" s="275"/>
      <c r="Z4" s="275"/>
      <c r="AA4" s="275"/>
      <c r="AB4" s="260"/>
      <c r="AC4" s="167" t="s">
        <v>5</v>
      </c>
    </row>
    <row r="5" spans="1:29" ht="19.5" customHeight="1" thickBot="1">
      <c r="A5" s="155" t="s">
        <v>266</v>
      </c>
      <c r="B5" s="155"/>
      <c r="C5" s="155"/>
      <c r="D5" s="155"/>
      <c r="E5" s="155"/>
      <c r="F5" s="155"/>
      <c r="G5" s="155"/>
      <c r="H5" s="227" t="s">
        <v>352</v>
      </c>
      <c r="I5" s="221"/>
      <c r="J5" s="221"/>
      <c r="K5" s="221"/>
      <c r="L5" s="155"/>
      <c r="M5" s="155"/>
      <c r="N5" s="155"/>
      <c r="O5" s="155"/>
      <c r="P5" s="155"/>
      <c r="Q5" s="155"/>
      <c r="R5" s="155"/>
      <c r="S5" s="155"/>
      <c r="T5" s="155"/>
      <c r="U5" s="155"/>
      <c r="V5" s="155"/>
      <c r="W5" s="156"/>
      <c r="X5" s="156"/>
      <c r="Y5" s="156"/>
      <c r="Z5" s="156"/>
      <c r="AA5" s="156"/>
      <c r="AB5" s="156"/>
      <c r="AC5" s="155"/>
    </row>
    <row r="6" spans="1:29" ht="24" customHeight="1" thickBot="1">
      <c r="A6" s="262" t="s">
        <v>282</v>
      </c>
      <c r="B6" s="263"/>
      <c r="C6" s="263"/>
      <c r="D6" s="263"/>
      <c r="E6" s="263"/>
      <c r="F6" s="263"/>
      <c r="G6" s="263"/>
      <c r="H6" s="263"/>
      <c r="I6" s="263"/>
      <c r="J6" s="263"/>
      <c r="K6" s="264"/>
      <c r="L6" s="221" t="s">
        <v>211</v>
      </c>
      <c r="M6" s="221"/>
      <c r="N6" s="221"/>
      <c r="O6" s="221"/>
      <c r="P6" s="221"/>
      <c r="Q6" s="221"/>
      <c r="R6" s="221"/>
      <c r="S6" s="221"/>
      <c r="T6" s="221"/>
      <c r="U6" s="221"/>
      <c r="V6" s="221"/>
      <c r="W6" s="221"/>
      <c r="X6" s="221"/>
      <c r="Y6" s="221"/>
      <c r="Z6" s="221"/>
      <c r="AA6" s="221"/>
      <c r="AB6" s="221"/>
      <c r="AC6" s="261"/>
    </row>
    <row r="7" spans="1:246" s="3" customFormat="1" ht="13.5" customHeight="1" thickBot="1">
      <c r="A7" s="221"/>
      <c r="B7" s="221"/>
      <c r="C7" s="221"/>
      <c r="D7" s="221"/>
      <c r="E7" s="221"/>
      <c r="F7" s="221"/>
      <c r="G7" s="221"/>
      <c r="H7" s="221"/>
      <c r="I7" s="221"/>
      <c r="J7" s="221"/>
      <c r="K7" s="221"/>
      <c r="L7" s="221"/>
      <c r="M7" s="221"/>
      <c r="N7" s="221"/>
      <c r="O7" s="221"/>
      <c r="P7" s="221"/>
      <c r="Q7" s="221"/>
      <c r="R7" s="221"/>
      <c r="S7" s="221"/>
      <c r="T7" s="221"/>
      <c r="U7" s="221"/>
      <c r="V7" s="221"/>
      <c r="W7" s="221"/>
      <c r="X7" s="221"/>
      <c r="Y7" s="221"/>
      <c r="Z7" s="221"/>
      <c r="AA7" s="221"/>
      <c r="AB7" s="221"/>
      <c r="AC7" s="221"/>
      <c r="AD7" s="175"/>
      <c r="AE7" s="175"/>
      <c r="AF7" s="175"/>
      <c r="AG7" s="175"/>
      <c r="AH7" s="175"/>
      <c r="AI7" s="175"/>
      <c r="AJ7" s="175"/>
      <c r="AK7" s="175"/>
      <c r="AL7" s="175"/>
      <c r="AM7" s="175"/>
      <c r="AN7" s="175"/>
      <c r="AO7" s="175"/>
      <c r="AP7" s="175"/>
      <c r="AQ7" s="175"/>
      <c r="AR7" s="164"/>
      <c r="AS7" s="163"/>
      <c r="AT7" s="163"/>
      <c r="AU7" s="163"/>
      <c r="AV7" s="163"/>
      <c r="AW7" s="163"/>
      <c r="AX7" s="163"/>
      <c r="AY7" s="163"/>
      <c r="AZ7" s="163"/>
      <c r="BA7" s="163"/>
      <c r="BB7" s="163"/>
      <c r="BC7" s="163"/>
      <c r="BD7" s="163"/>
      <c r="BE7" s="163"/>
      <c r="BF7" s="163"/>
      <c r="BG7" s="163"/>
      <c r="BH7" s="163"/>
      <c r="BI7" s="163"/>
      <c r="BJ7" s="164"/>
      <c r="BK7" s="163"/>
      <c r="BL7" s="163"/>
      <c r="BM7" s="163"/>
      <c r="BN7" s="163"/>
      <c r="BO7" s="163"/>
      <c r="BP7" s="163"/>
      <c r="BQ7" s="163"/>
      <c r="BR7" s="163"/>
      <c r="BS7" s="163"/>
      <c r="BT7" s="163"/>
      <c r="BU7" s="163"/>
      <c r="BV7" s="163"/>
      <c r="BW7" s="163"/>
      <c r="BX7" s="163"/>
      <c r="BY7" s="163"/>
      <c r="BZ7" s="163"/>
      <c r="CA7" s="163"/>
      <c r="CB7" s="164"/>
      <c r="CC7" s="163"/>
      <c r="CD7" s="163"/>
      <c r="CE7" s="163"/>
      <c r="CF7" s="163"/>
      <c r="CG7" s="163"/>
      <c r="CH7" s="163"/>
      <c r="CI7" s="163"/>
      <c r="CJ7" s="163"/>
      <c r="CK7" s="163"/>
      <c r="CL7" s="163"/>
      <c r="CM7" s="163"/>
      <c r="CN7" s="163"/>
      <c r="CO7" s="163"/>
      <c r="CP7" s="163"/>
      <c r="CQ7" s="163"/>
      <c r="CR7" s="163"/>
      <c r="CS7" s="163"/>
      <c r="CT7" s="164"/>
      <c r="CU7" s="163"/>
      <c r="CV7" s="163"/>
      <c r="CW7" s="163"/>
      <c r="CX7" s="163"/>
      <c r="CY7" s="163"/>
      <c r="CZ7" s="163"/>
      <c r="DA7" s="163"/>
      <c r="DB7" s="163"/>
      <c r="DC7" s="163"/>
      <c r="DD7" s="163"/>
      <c r="DE7" s="163"/>
      <c r="DF7" s="163"/>
      <c r="DG7" s="163"/>
      <c r="DH7" s="163"/>
      <c r="DI7" s="163"/>
      <c r="DJ7" s="163"/>
      <c r="DK7" s="163"/>
      <c r="DL7" s="164"/>
      <c r="DM7" s="163"/>
      <c r="DN7" s="163"/>
      <c r="DO7" s="163"/>
      <c r="DP7" s="163"/>
      <c r="DQ7" s="163"/>
      <c r="DR7" s="163"/>
      <c r="DS7" s="163"/>
      <c r="DT7" s="163"/>
      <c r="DU7" s="163"/>
      <c r="DV7" s="163"/>
      <c r="DW7" s="163"/>
      <c r="DX7" s="163"/>
      <c r="DY7" s="163"/>
      <c r="DZ7" s="163"/>
      <c r="EA7" s="163"/>
      <c r="EB7" s="163"/>
      <c r="EC7" s="163"/>
      <c r="ED7" s="164"/>
      <c r="EE7" s="163"/>
      <c r="EF7" s="163"/>
      <c r="EG7" s="163"/>
      <c r="EH7" s="163"/>
      <c r="EI7" s="163"/>
      <c r="EJ7" s="163"/>
      <c r="EK7" s="163"/>
      <c r="EL7" s="163"/>
      <c r="EM7" s="163"/>
      <c r="EN7" s="163"/>
      <c r="EO7" s="163"/>
      <c r="EP7" s="163"/>
      <c r="EQ7" s="163"/>
      <c r="ER7" s="163"/>
      <c r="ES7" s="163"/>
      <c r="ET7" s="163"/>
      <c r="EU7" s="163"/>
      <c r="EV7" s="164"/>
      <c r="EW7" s="163"/>
      <c r="EX7" s="163"/>
      <c r="EY7" s="163"/>
      <c r="EZ7" s="163"/>
      <c r="FA7" s="163"/>
      <c r="FB7" s="163"/>
      <c r="FC7" s="163"/>
      <c r="FD7" s="163"/>
      <c r="FE7" s="163"/>
      <c r="FF7" s="163"/>
      <c r="FG7" s="163"/>
      <c r="FH7" s="163"/>
      <c r="FI7" s="163"/>
      <c r="FJ7" s="163"/>
      <c r="FK7" s="163"/>
      <c r="FL7" s="163"/>
      <c r="FM7" s="163"/>
      <c r="FN7" s="164"/>
      <c r="FO7" s="163"/>
      <c r="FP7" s="163"/>
      <c r="FQ7" s="163"/>
      <c r="FR7" s="163"/>
      <c r="FS7" s="163"/>
      <c r="FT7" s="163"/>
      <c r="FU7" s="163"/>
      <c r="FV7" s="163"/>
      <c r="FW7" s="163"/>
      <c r="FX7" s="163"/>
      <c r="FY7" s="163"/>
      <c r="FZ7" s="163"/>
      <c r="GA7" s="163"/>
      <c r="GB7" s="163"/>
      <c r="GC7" s="163"/>
      <c r="GD7" s="163"/>
      <c r="GE7" s="163"/>
      <c r="GF7" s="164"/>
      <c r="GG7" s="163"/>
      <c r="GH7" s="163"/>
      <c r="GI7" s="163"/>
      <c r="GJ7" s="163"/>
      <c r="GK7" s="163"/>
      <c r="GL7" s="163"/>
      <c r="GM7" s="163"/>
      <c r="GN7" s="163"/>
      <c r="GO7" s="163"/>
      <c r="GP7" s="163"/>
      <c r="GQ7" s="163"/>
      <c r="GR7" s="163"/>
      <c r="GS7" s="163"/>
      <c r="GT7" s="163"/>
      <c r="GU7" s="163"/>
      <c r="GV7" s="163"/>
      <c r="GW7" s="163"/>
      <c r="GX7" s="164"/>
      <c r="GY7" s="163"/>
      <c r="GZ7" s="163"/>
      <c r="HA7" s="163"/>
      <c r="HB7" s="163"/>
      <c r="HC7" s="163"/>
      <c r="HD7" s="163"/>
      <c r="HE7" s="163"/>
      <c r="HF7" s="163"/>
      <c r="HG7" s="163"/>
      <c r="HH7" s="163"/>
      <c r="HI7" s="163"/>
      <c r="HJ7" s="163"/>
      <c r="HK7" s="163"/>
      <c r="HL7" s="163"/>
      <c r="HM7" s="163"/>
      <c r="HN7" s="163"/>
      <c r="HO7" s="163"/>
      <c r="HP7" s="164"/>
      <c r="HQ7" s="163"/>
      <c r="HR7" s="163"/>
      <c r="HS7" s="163"/>
      <c r="HT7" s="163"/>
      <c r="HU7" s="163"/>
      <c r="HV7" s="163"/>
      <c r="HW7" s="163"/>
      <c r="HX7" s="163"/>
      <c r="HY7" s="163"/>
      <c r="HZ7" s="163"/>
      <c r="IA7" s="163"/>
      <c r="IB7" s="163"/>
      <c r="IC7" s="163"/>
      <c r="ID7" s="163"/>
      <c r="IE7" s="163"/>
      <c r="IF7" s="163"/>
      <c r="IG7" s="163"/>
      <c r="IH7" s="164"/>
      <c r="II7" s="163"/>
      <c r="IJ7" s="163"/>
      <c r="IK7" s="163"/>
      <c r="IL7" s="163"/>
    </row>
    <row r="8" spans="1:43" s="3" customFormat="1" ht="29.25" customHeight="1" thickBot="1">
      <c r="A8" s="265" t="s">
        <v>25</v>
      </c>
      <c r="B8" s="266"/>
      <c r="C8" s="266"/>
      <c r="D8" s="266"/>
      <c r="E8" s="266"/>
      <c r="F8" s="266"/>
      <c r="G8" s="266"/>
      <c r="H8" s="266"/>
      <c r="I8" s="266"/>
      <c r="J8" s="266"/>
      <c r="K8" s="267"/>
      <c r="L8" s="253" t="s">
        <v>13</v>
      </c>
      <c r="M8" s="253"/>
      <c r="N8" s="254"/>
      <c r="O8" s="222" t="s">
        <v>26</v>
      </c>
      <c r="P8" s="223"/>
      <c r="Q8" s="224"/>
      <c r="R8" s="222" t="s">
        <v>281</v>
      </c>
      <c r="S8" s="224"/>
      <c r="T8" s="222" t="s">
        <v>280</v>
      </c>
      <c r="U8" s="223"/>
      <c r="V8" s="223"/>
      <c r="W8" s="223"/>
      <c r="X8" s="223"/>
      <c r="Y8" s="224"/>
      <c r="Z8" s="222" t="s">
        <v>279</v>
      </c>
      <c r="AA8" s="223"/>
      <c r="AB8" s="151" t="s">
        <v>278</v>
      </c>
      <c r="AC8" s="162" t="s">
        <v>277</v>
      </c>
      <c r="AD8" s="176"/>
      <c r="AE8" s="176"/>
      <c r="AF8" s="176"/>
      <c r="AG8" s="176"/>
      <c r="AH8" s="176"/>
      <c r="AI8" s="176"/>
      <c r="AJ8" s="176"/>
      <c r="AK8" s="176"/>
      <c r="AL8" s="176"/>
      <c r="AM8" s="176"/>
      <c r="AN8" s="176"/>
      <c r="AO8" s="176"/>
      <c r="AP8" s="176"/>
      <c r="AQ8" s="176"/>
    </row>
    <row r="9" spans="1:43" s="4" customFormat="1" ht="24" customHeight="1" thickBot="1">
      <c r="A9" s="246" t="s">
        <v>14</v>
      </c>
      <c r="B9" s="236" t="s">
        <v>15</v>
      </c>
      <c r="C9" s="236" t="s">
        <v>16</v>
      </c>
      <c r="D9" s="249" t="s">
        <v>17</v>
      </c>
      <c r="E9" s="250"/>
      <c r="F9" s="252"/>
      <c r="G9" s="236" t="s">
        <v>18</v>
      </c>
      <c r="H9" s="236" t="s">
        <v>19</v>
      </c>
      <c r="I9" s="249" t="s">
        <v>351</v>
      </c>
      <c r="J9" s="250"/>
      <c r="K9" s="251"/>
      <c r="L9" s="127">
        <v>1</v>
      </c>
      <c r="M9" s="128">
        <v>2</v>
      </c>
      <c r="N9" s="128">
        <v>3</v>
      </c>
      <c r="O9" s="127">
        <v>4</v>
      </c>
      <c r="P9" s="128">
        <v>5</v>
      </c>
      <c r="Q9" s="128">
        <v>6</v>
      </c>
      <c r="R9" s="129">
        <v>7</v>
      </c>
      <c r="S9" s="129">
        <v>8</v>
      </c>
      <c r="T9" s="127">
        <v>9</v>
      </c>
      <c r="U9" s="128">
        <v>10</v>
      </c>
      <c r="V9" s="128">
        <v>11</v>
      </c>
      <c r="W9" s="127">
        <v>12</v>
      </c>
      <c r="X9" s="142">
        <v>13</v>
      </c>
      <c r="Y9" s="130">
        <v>14</v>
      </c>
      <c r="Z9" s="130">
        <v>15</v>
      </c>
      <c r="AA9" s="130">
        <v>16</v>
      </c>
      <c r="AB9" s="130">
        <v>17</v>
      </c>
      <c r="AC9" s="168">
        <v>18</v>
      </c>
      <c r="AD9" s="177"/>
      <c r="AE9" s="177"/>
      <c r="AF9" s="177"/>
      <c r="AG9" s="177"/>
      <c r="AH9" s="177"/>
      <c r="AI9" s="177"/>
      <c r="AJ9" s="177"/>
      <c r="AK9" s="177"/>
      <c r="AL9" s="177"/>
      <c r="AM9" s="177"/>
      <c r="AN9" s="177"/>
      <c r="AO9" s="177"/>
      <c r="AP9" s="177"/>
      <c r="AQ9" s="177"/>
    </row>
    <row r="10" spans="1:43" s="131" customFormat="1" ht="99" customHeight="1" thickBot="1">
      <c r="A10" s="247"/>
      <c r="B10" s="237"/>
      <c r="C10" s="237"/>
      <c r="D10" s="236" t="s">
        <v>20</v>
      </c>
      <c r="E10" s="236" t="s">
        <v>21</v>
      </c>
      <c r="F10" s="236" t="s">
        <v>22</v>
      </c>
      <c r="G10" s="237"/>
      <c r="H10" s="237"/>
      <c r="I10" s="236" t="s">
        <v>20</v>
      </c>
      <c r="J10" s="236" t="s">
        <v>23</v>
      </c>
      <c r="K10" s="239" t="s">
        <v>24</v>
      </c>
      <c r="L10" s="241" t="s">
        <v>4</v>
      </c>
      <c r="M10" s="225" t="s">
        <v>6</v>
      </c>
      <c r="N10" s="225" t="s">
        <v>7</v>
      </c>
      <c r="O10" s="225" t="s">
        <v>28</v>
      </c>
      <c r="P10" s="225" t="s">
        <v>27</v>
      </c>
      <c r="Q10" s="232" t="s">
        <v>213</v>
      </c>
      <c r="R10" s="217" t="s">
        <v>268</v>
      </c>
      <c r="S10" s="122" t="s">
        <v>353</v>
      </c>
      <c r="T10" s="234" t="s">
        <v>214</v>
      </c>
      <c r="U10" s="225" t="s">
        <v>8</v>
      </c>
      <c r="V10" s="225" t="s">
        <v>1</v>
      </c>
      <c r="W10" s="228" t="s">
        <v>270</v>
      </c>
      <c r="X10" s="230" t="s">
        <v>271</v>
      </c>
      <c r="Y10" s="122" t="s">
        <v>353</v>
      </c>
      <c r="Z10" s="217" t="s">
        <v>272</v>
      </c>
      <c r="AA10" s="217" t="s">
        <v>273</v>
      </c>
      <c r="AB10" s="217" t="s">
        <v>274</v>
      </c>
      <c r="AC10" s="219" t="s">
        <v>0</v>
      </c>
      <c r="AD10" s="178"/>
      <c r="AE10" s="178"/>
      <c r="AF10" s="178"/>
      <c r="AG10" s="178"/>
      <c r="AH10" s="178"/>
      <c r="AI10" s="178"/>
      <c r="AJ10" s="178"/>
      <c r="AK10" s="178"/>
      <c r="AL10" s="178"/>
      <c r="AM10" s="178"/>
      <c r="AN10" s="178"/>
      <c r="AO10" s="178"/>
      <c r="AP10" s="178"/>
      <c r="AQ10" s="178"/>
    </row>
    <row r="11" spans="1:43" s="132" customFormat="1" ht="39" thickBot="1">
      <c r="A11" s="248"/>
      <c r="B11" s="238"/>
      <c r="C11" s="238"/>
      <c r="D11" s="238"/>
      <c r="E11" s="238"/>
      <c r="F11" s="238"/>
      <c r="G11" s="238"/>
      <c r="H11" s="238"/>
      <c r="I11" s="238"/>
      <c r="J11" s="238"/>
      <c r="K11" s="240"/>
      <c r="L11" s="242"/>
      <c r="M11" s="226"/>
      <c r="N11" s="226"/>
      <c r="O11" s="226"/>
      <c r="P11" s="226"/>
      <c r="Q11" s="233"/>
      <c r="R11" s="218"/>
      <c r="S11" s="123" t="s">
        <v>269</v>
      </c>
      <c r="T11" s="235"/>
      <c r="U11" s="226"/>
      <c r="V11" s="226"/>
      <c r="W11" s="229"/>
      <c r="X11" s="231"/>
      <c r="Y11" s="122" t="s">
        <v>275</v>
      </c>
      <c r="Z11" s="218"/>
      <c r="AA11" s="218"/>
      <c r="AB11" s="218"/>
      <c r="AC11" s="220"/>
      <c r="AD11" s="178"/>
      <c r="AE11" s="178"/>
      <c r="AF11" s="178"/>
      <c r="AG11" s="178"/>
      <c r="AH11" s="178"/>
      <c r="AI11" s="178"/>
      <c r="AJ11" s="178"/>
      <c r="AK11" s="178"/>
      <c r="AL11" s="178"/>
      <c r="AM11" s="178"/>
      <c r="AN11" s="178"/>
      <c r="AO11" s="178"/>
      <c r="AP11" s="178"/>
      <c r="AQ11" s="178"/>
    </row>
    <row r="12" spans="1:29" s="73" customFormat="1" ht="198.75" customHeight="1">
      <c r="A12" s="81" t="s">
        <v>29</v>
      </c>
      <c r="B12" s="115" t="s">
        <v>30</v>
      </c>
      <c r="C12" s="112" t="s">
        <v>31</v>
      </c>
      <c r="D12" s="66" t="s">
        <v>32</v>
      </c>
      <c r="E12" s="111">
        <v>1.0728</v>
      </c>
      <c r="F12" s="110">
        <v>1</v>
      </c>
      <c r="G12" s="66" t="s">
        <v>33</v>
      </c>
      <c r="H12" s="66" t="s">
        <v>34</v>
      </c>
      <c r="I12" s="105" t="s">
        <v>35</v>
      </c>
      <c r="J12" s="112">
        <v>0</v>
      </c>
      <c r="K12" s="114">
        <v>1</v>
      </c>
      <c r="L12" s="113">
        <v>2020630010113</v>
      </c>
      <c r="M12" s="52" t="s">
        <v>79</v>
      </c>
      <c r="N12" s="49" t="s">
        <v>86</v>
      </c>
      <c r="O12" s="52" t="s">
        <v>209</v>
      </c>
      <c r="P12" s="72">
        <v>2</v>
      </c>
      <c r="Q12" s="69">
        <v>1</v>
      </c>
      <c r="R12" s="104">
        <v>0</v>
      </c>
      <c r="S12" s="29">
        <v>0</v>
      </c>
      <c r="T12" s="97" t="s">
        <v>34</v>
      </c>
      <c r="U12" s="86" t="s">
        <v>215</v>
      </c>
      <c r="V12" s="71" t="s">
        <v>80</v>
      </c>
      <c r="W12" s="189">
        <v>0</v>
      </c>
      <c r="X12" s="190">
        <v>0</v>
      </c>
      <c r="Y12" s="191" t="e">
        <f>X12/W12</f>
        <v>#DIV/0!</v>
      </c>
      <c r="Z12" s="192" t="s">
        <v>327</v>
      </c>
      <c r="AA12" s="157" t="s">
        <v>285</v>
      </c>
      <c r="AB12" s="202" t="s">
        <v>333</v>
      </c>
      <c r="AC12" s="55" t="s">
        <v>81</v>
      </c>
    </row>
    <row r="13" spans="1:43" s="75" customFormat="1" ht="167.25" customHeight="1">
      <c r="A13" s="81" t="s">
        <v>29</v>
      </c>
      <c r="B13" s="83" t="s">
        <v>30</v>
      </c>
      <c r="C13" s="15" t="s">
        <v>31</v>
      </c>
      <c r="D13" s="16" t="s">
        <v>32</v>
      </c>
      <c r="E13" s="17">
        <v>1.0728</v>
      </c>
      <c r="F13" s="18">
        <v>1</v>
      </c>
      <c r="G13" s="16" t="s">
        <v>33</v>
      </c>
      <c r="H13" s="16" t="s">
        <v>36</v>
      </c>
      <c r="I13" s="26" t="s">
        <v>37</v>
      </c>
      <c r="J13" s="15">
        <v>0</v>
      </c>
      <c r="K13" s="32">
        <v>4</v>
      </c>
      <c r="L13" s="87">
        <v>2020630010095</v>
      </c>
      <c r="M13" s="55" t="s">
        <v>82</v>
      </c>
      <c r="N13" s="26" t="s">
        <v>87</v>
      </c>
      <c r="O13" s="74" t="s">
        <v>176</v>
      </c>
      <c r="P13" s="28">
        <v>4</v>
      </c>
      <c r="Q13" s="28">
        <v>4</v>
      </c>
      <c r="R13" s="53">
        <v>0</v>
      </c>
      <c r="S13" s="29">
        <v>0</v>
      </c>
      <c r="T13" s="88" t="s">
        <v>36</v>
      </c>
      <c r="U13" s="88" t="s">
        <v>216</v>
      </c>
      <c r="V13" s="30" t="s">
        <v>83</v>
      </c>
      <c r="W13" s="193">
        <v>123388574.37</v>
      </c>
      <c r="X13" s="193">
        <v>0</v>
      </c>
      <c r="Y13" s="191">
        <f aca="true" t="shared" si="0" ref="Y13:Y52">X13/W13</f>
        <v>0</v>
      </c>
      <c r="Z13" s="192" t="s">
        <v>284</v>
      </c>
      <c r="AA13" s="157" t="s">
        <v>285</v>
      </c>
      <c r="AB13" s="202" t="s">
        <v>334</v>
      </c>
      <c r="AC13" s="55" t="s">
        <v>81</v>
      </c>
      <c r="AD13" s="73"/>
      <c r="AE13" s="73"/>
      <c r="AF13" s="73"/>
      <c r="AG13" s="73"/>
      <c r="AH13" s="73"/>
      <c r="AI13" s="73"/>
      <c r="AJ13" s="73"/>
      <c r="AK13" s="73"/>
      <c r="AL13" s="73"/>
      <c r="AM13" s="73"/>
      <c r="AN13" s="73"/>
      <c r="AO13" s="73"/>
      <c r="AP13" s="73"/>
      <c r="AQ13" s="73"/>
    </row>
    <row r="14" spans="1:43" s="1" customFormat="1" ht="69.75" customHeight="1">
      <c r="A14" s="81" t="s">
        <v>29</v>
      </c>
      <c r="B14" s="84" t="s">
        <v>30</v>
      </c>
      <c r="C14" s="48" t="s">
        <v>31</v>
      </c>
      <c r="D14" s="66" t="s">
        <v>32</v>
      </c>
      <c r="E14" s="51">
        <v>1.0728</v>
      </c>
      <c r="F14" s="50">
        <v>1</v>
      </c>
      <c r="G14" s="66" t="s">
        <v>33</v>
      </c>
      <c r="H14" s="66" t="s">
        <v>38</v>
      </c>
      <c r="I14" s="49" t="s">
        <v>39</v>
      </c>
      <c r="J14" s="48">
        <v>8</v>
      </c>
      <c r="K14" s="47">
        <v>16</v>
      </c>
      <c r="L14" s="90">
        <v>2020630010110</v>
      </c>
      <c r="M14" s="67" t="s">
        <v>84</v>
      </c>
      <c r="N14" s="49" t="s">
        <v>88</v>
      </c>
      <c r="O14" s="68" t="s">
        <v>177</v>
      </c>
      <c r="P14" s="69">
        <v>29</v>
      </c>
      <c r="Q14" s="70">
        <v>29</v>
      </c>
      <c r="R14" s="116">
        <v>29</v>
      </c>
      <c r="S14" s="29">
        <f aca="true" t="shared" si="1" ref="S14:S52">R14/Q14</f>
        <v>1</v>
      </c>
      <c r="T14" s="98" t="s">
        <v>38</v>
      </c>
      <c r="U14" s="91" t="s">
        <v>217</v>
      </c>
      <c r="V14" s="71" t="s">
        <v>80</v>
      </c>
      <c r="W14" s="189">
        <v>0</v>
      </c>
      <c r="X14" s="190">
        <v>0</v>
      </c>
      <c r="Y14" s="191" t="e">
        <f t="shared" si="0"/>
        <v>#DIV/0!</v>
      </c>
      <c r="Z14" s="192" t="s">
        <v>287</v>
      </c>
      <c r="AA14" s="158" t="s">
        <v>288</v>
      </c>
      <c r="AB14" s="203" t="s">
        <v>335</v>
      </c>
      <c r="AC14" s="55" t="s">
        <v>85</v>
      </c>
      <c r="AD14" s="178"/>
      <c r="AE14" s="178"/>
      <c r="AF14" s="178"/>
      <c r="AG14" s="178"/>
      <c r="AH14" s="178"/>
      <c r="AI14" s="178"/>
      <c r="AJ14" s="178"/>
      <c r="AK14" s="178"/>
      <c r="AL14" s="178"/>
      <c r="AM14" s="178"/>
      <c r="AN14" s="178"/>
      <c r="AO14" s="178"/>
      <c r="AP14" s="178"/>
      <c r="AQ14" s="178"/>
    </row>
    <row r="15" spans="1:43" s="56" customFormat="1" ht="127.5" customHeight="1">
      <c r="A15" s="312" t="s">
        <v>29</v>
      </c>
      <c r="B15" s="309" t="s">
        <v>30</v>
      </c>
      <c r="C15" s="243" t="s">
        <v>31</v>
      </c>
      <c r="D15" s="278" t="s">
        <v>32</v>
      </c>
      <c r="E15" s="300">
        <v>1.0728</v>
      </c>
      <c r="F15" s="297">
        <v>1</v>
      </c>
      <c r="G15" s="278" t="s">
        <v>33</v>
      </c>
      <c r="H15" s="278" t="s">
        <v>38</v>
      </c>
      <c r="I15" s="278" t="s">
        <v>39</v>
      </c>
      <c r="J15" s="243">
        <v>48</v>
      </c>
      <c r="K15" s="306">
        <v>48</v>
      </c>
      <c r="L15" s="303">
        <v>2020630010119</v>
      </c>
      <c r="M15" s="288" t="s">
        <v>155</v>
      </c>
      <c r="N15" s="285" t="s">
        <v>166</v>
      </c>
      <c r="O15" s="187" t="s">
        <v>265</v>
      </c>
      <c r="P15" s="28">
        <v>3</v>
      </c>
      <c r="Q15" s="28">
        <v>12</v>
      </c>
      <c r="R15" s="28">
        <v>9</v>
      </c>
      <c r="S15" s="29">
        <v>1</v>
      </c>
      <c r="T15" s="293" t="s">
        <v>38</v>
      </c>
      <c r="U15" s="194" t="s">
        <v>218</v>
      </c>
      <c r="V15" s="30" t="s">
        <v>91</v>
      </c>
      <c r="W15" s="195">
        <f>140339002240.01-W16-W17-W18</f>
        <v>136195217241.01001</v>
      </c>
      <c r="X15" s="193">
        <f>138666398052.44-X16-X17-X18</f>
        <v>135015161674.44</v>
      </c>
      <c r="Y15" s="191">
        <f>X15/W15</f>
        <v>0.9913355579551535</v>
      </c>
      <c r="Z15" s="196" t="s">
        <v>289</v>
      </c>
      <c r="AA15" s="158" t="s">
        <v>288</v>
      </c>
      <c r="AB15" s="202" t="s">
        <v>328</v>
      </c>
      <c r="AC15" s="315" t="s">
        <v>89</v>
      </c>
      <c r="AD15" s="73"/>
      <c r="AE15" s="73"/>
      <c r="AF15" s="73"/>
      <c r="AG15" s="73"/>
      <c r="AH15" s="73"/>
      <c r="AI15" s="73"/>
      <c r="AJ15" s="73"/>
      <c r="AK15" s="73"/>
      <c r="AL15" s="73"/>
      <c r="AM15" s="73"/>
      <c r="AN15" s="73"/>
      <c r="AO15" s="73"/>
      <c r="AP15" s="73"/>
      <c r="AQ15" s="73"/>
    </row>
    <row r="16" spans="1:43" s="56" customFormat="1" ht="69.75" customHeight="1">
      <c r="A16" s="313"/>
      <c r="B16" s="310"/>
      <c r="C16" s="244"/>
      <c r="D16" s="279"/>
      <c r="E16" s="301"/>
      <c r="F16" s="298"/>
      <c r="G16" s="279"/>
      <c r="H16" s="279"/>
      <c r="I16" s="279"/>
      <c r="J16" s="244"/>
      <c r="K16" s="307"/>
      <c r="L16" s="304"/>
      <c r="M16" s="289"/>
      <c r="N16" s="286"/>
      <c r="O16" s="143" t="s">
        <v>261</v>
      </c>
      <c r="P16" s="45">
        <v>0</v>
      </c>
      <c r="Q16" s="45">
        <v>27</v>
      </c>
      <c r="R16" s="45">
        <v>27</v>
      </c>
      <c r="S16" s="29">
        <f t="shared" si="1"/>
        <v>1</v>
      </c>
      <c r="T16" s="294"/>
      <c r="U16" s="197" t="s">
        <v>256</v>
      </c>
      <c r="V16" s="43" t="s">
        <v>78</v>
      </c>
      <c r="W16" s="195">
        <v>2914784999</v>
      </c>
      <c r="X16" s="193">
        <v>2740710317</v>
      </c>
      <c r="Y16" s="191">
        <f t="shared" si="0"/>
        <v>0.9402787231100334</v>
      </c>
      <c r="Z16" s="196" t="s">
        <v>291</v>
      </c>
      <c r="AA16" s="158" t="s">
        <v>288</v>
      </c>
      <c r="AB16" s="204" t="s">
        <v>308</v>
      </c>
      <c r="AC16" s="315"/>
      <c r="AD16" s="73"/>
      <c r="AE16" s="73"/>
      <c r="AF16" s="73"/>
      <c r="AG16" s="73"/>
      <c r="AH16" s="73"/>
      <c r="AI16" s="73"/>
      <c r="AJ16" s="73"/>
      <c r="AK16" s="73"/>
      <c r="AL16" s="73"/>
      <c r="AM16" s="73"/>
      <c r="AN16" s="73"/>
      <c r="AO16" s="73"/>
      <c r="AP16" s="73"/>
      <c r="AQ16" s="73"/>
    </row>
    <row r="17" spans="1:43" s="56" customFormat="1" ht="69.75" customHeight="1">
      <c r="A17" s="313"/>
      <c r="B17" s="310"/>
      <c r="C17" s="244"/>
      <c r="D17" s="279"/>
      <c r="E17" s="301"/>
      <c r="F17" s="298"/>
      <c r="G17" s="279"/>
      <c r="H17" s="279"/>
      <c r="I17" s="279"/>
      <c r="J17" s="244"/>
      <c r="K17" s="307"/>
      <c r="L17" s="304"/>
      <c r="M17" s="289"/>
      <c r="N17" s="286"/>
      <c r="O17" s="143" t="s">
        <v>262</v>
      </c>
      <c r="P17" s="45">
        <v>0</v>
      </c>
      <c r="Q17" s="144">
        <v>1</v>
      </c>
      <c r="R17" s="144">
        <v>1</v>
      </c>
      <c r="S17" s="29">
        <f t="shared" si="1"/>
        <v>1</v>
      </c>
      <c r="T17" s="294"/>
      <c r="U17" s="198" t="s">
        <v>257</v>
      </c>
      <c r="V17" s="43" t="s">
        <v>258</v>
      </c>
      <c r="W17" s="195">
        <v>629000000</v>
      </c>
      <c r="X17" s="193">
        <v>382526061</v>
      </c>
      <c r="Y17" s="191">
        <f t="shared" si="0"/>
        <v>0.6081495405405405</v>
      </c>
      <c r="Z17" s="196" t="s">
        <v>289</v>
      </c>
      <c r="AA17" s="158" t="s">
        <v>288</v>
      </c>
      <c r="AB17" s="204" t="s">
        <v>309</v>
      </c>
      <c r="AC17" s="315"/>
      <c r="AD17" s="73"/>
      <c r="AE17" s="73"/>
      <c r="AF17" s="73"/>
      <c r="AG17" s="73"/>
      <c r="AH17" s="73"/>
      <c r="AI17" s="73"/>
      <c r="AJ17" s="73"/>
      <c r="AK17" s="73"/>
      <c r="AL17" s="73"/>
      <c r="AM17" s="73"/>
      <c r="AN17" s="73"/>
      <c r="AO17" s="73"/>
      <c r="AP17" s="73"/>
      <c r="AQ17" s="73"/>
    </row>
    <row r="18" spans="1:43" s="56" customFormat="1" ht="69.75" customHeight="1">
      <c r="A18" s="314"/>
      <c r="B18" s="311"/>
      <c r="C18" s="245"/>
      <c r="D18" s="280"/>
      <c r="E18" s="302"/>
      <c r="F18" s="299"/>
      <c r="G18" s="280"/>
      <c r="H18" s="280"/>
      <c r="I18" s="280"/>
      <c r="J18" s="245"/>
      <c r="K18" s="308"/>
      <c r="L18" s="305"/>
      <c r="M18" s="290"/>
      <c r="N18" s="287"/>
      <c r="O18" s="145" t="s">
        <v>263</v>
      </c>
      <c r="P18" s="45">
        <v>0</v>
      </c>
      <c r="Q18" s="45">
        <v>28</v>
      </c>
      <c r="R18" s="45">
        <v>28</v>
      </c>
      <c r="S18" s="29">
        <f t="shared" si="1"/>
        <v>1</v>
      </c>
      <c r="T18" s="295"/>
      <c r="U18" s="197" t="s">
        <v>256</v>
      </c>
      <c r="V18" s="43" t="s">
        <v>78</v>
      </c>
      <c r="W18" s="195">
        <v>600000000</v>
      </c>
      <c r="X18" s="193">
        <v>528000000</v>
      </c>
      <c r="Y18" s="191">
        <f t="shared" si="0"/>
        <v>0.88</v>
      </c>
      <c r="Z18" s="196" t="s">
        <v>289</v>
      </c>
      <c r="AA18" s="158" t="s">
        <v>288</v>
      </c>
      <c r="AB18" s="204" t="s">
        <v>310</v>
      </c>
      <c r="AC18" s="315"/>
      <c r="AD18" s="73"/>
      <c r="AE18" s="73"/>
      <c r="AF18" s="73"/>
      <c r="AG18" s="73"/>
      <c r="AH18" s="73"/>
      <c r="AI18" s="73"/>
      <c r="AJ18" s="73"/>
      <c r="AK18" s="73"/>
      <c r="AL18" s="73"/>
      <c r="AM18" s="73"/>
      <c r="AN18" s="73"/>
      <c r="AO18" s="73"/>
      <c r="AP18" s="73"/>
      <c r="AQ18" s="73"/>
    </row>
    <row r="19" spans="1:43" s="56" customFormat="1" ht="69.75" customHeight="1">
      <c r="A19" s="81" t="s">
        <v>29</v>
      </c>
      <c r="B19" s="83" t="s">
        <v>30</v>
      </c>
      <c r="C19" s="15" t="s">
        <v>31</v>
      </c>
      <c r="D19" s="16" t="s">
        <v>32</v>
      </c>
      <c r="E19" s="17">
        <v>1.0728</v>
      </c>
      <c r="F19" s="18">
        <v>1</v>
      </c>
      <c r="G19" s="16" t="s">
        <v>33</v>
      </c>
      <c r="H19" s="16" t="s">
        <v>40</v>
      </c>
      <c r="I19" s="26" t="s">
        <v>41</v>
      </c>
      <c r="J19" s="15">
        <v>29</v>
      </c>
      <c r="K19" s="32">
        <v>29</v>
      </c>
      <c r="L19" s="87">
        <v>2020630010106</v>
      </c>
      <c r="M19" s="55" t="s">
        <v>92</v>
      </c>
      <c r="N19" s="55" t="s">
        <v>167</v>
      </c>
      <c r="O19" s="55" t="s">
        <v>179</v>
      </c>
      <c r="P19" s="28">
        <v>27</v>
      </c>
      <c r="Q19" s="28">
        <v>27</v>
      </c>
      <c r="R19" s="28">
        <v>0</v>
      </c>
      <c r="S19" s="29">
        <v>0</v>
      </c>
      <c r="T19" s="92" t="s">
        <v>40</v>
      </c>
      <c r="U19" s="92" t="s">
        <v>219</v>
      </c>
      <c r="V19" s="30" t="s">
        <v>93</v>
      </c>
      <c r="W19" s="195">
        <v>1485</v>
      </c>
      <c r="X19" s="193">
        <v>0</v>
      </c>
      <c r="Y19" s="191">
        <f t="shared" si="0"/>
        <v>0</v>
      </c>
      <c r="Z19" s="196"/>
      <c r="AA19" s="89"/>
      <c r="AB19" s="205" t="s">
        <v>311</v>
      </c>
      <c r="AC19" s="55" t="s">
        <v>89</v>
      </c>
      <c r="AD19" s="73"/>
      <c r="AE19" s="73"/>
      <c r="AF19" s="73"/>
      <c r="AG19" s="73"/>
      <c r="AH19" s="73"/>
      <c r="AI19" s="73"/>
      <c r="AJ19" s="73"/>
      <c r="AK19" s="73"/>
      <c r="AL19" s="73"/>
      <c r="AM19" s="73"/>
      <c r="AN19" s="73"/>
      <c r="AO19" s="73"/>
      <c r="AP19" s="73"/>
      <c r="AQ19" s="73"/>
    </row>
    <row r="20" spans="1:43" s="56" customFormat="1" ht="119.25" customHeight="1">
      <c r="A20" s="81" t="s">
        <v>29</v>
      </c>
      <c r="B20" s="83" t="s">
        <v>30</v>
      </c>
      <c r="C20" s="15" t="s">
        <v>31</v>
      </c>
      <c r="D20" s="16" t="s">
        <v>32</v>
      </c>
      <c r="E20" s="17">
        <v>1.0728</v>
      </c>
      <c r="F20" s="18">
        <v>1</v>
      </c>
      <c r="G20" s="16" t="s">
        <v>33</v>
      </c>
      <c r="H20" s="16" t="s">
        <v>42</v>
      </c>
      <c r="I20" s="26" t="s">
        <v>43</v>
      </c>
      <c r="J20" s="15">
        <v>2800</v>
      </c>
      <c r="K20" s="32">
        <v>2800</v>
      </c>
      <c r="L20" s="87">
        <v>2020630010103</v>
      </c>
      <c r="M20" s="27" t="s">
        <v>94</v>
      </c>
      <c r="N20" s="26" t="s">
        <v>95</v>
      </c>
      <c r="O20" s="55" t="s">
        <v>180</v>
      </c>
      <c r="P20" s="29">
        <v>1</v>
      </c>
      <c r="Q20" s="28">
        <v>704</v>
      </c>
      <c r="R20" s="28">
        <v>593</v>
      </c>
      <c r="S20" s="29">
        <f t="shared" si="1"/>
        <v>0.8423295454545454</v>
      </c>
      <c r="T20" s="53" t="s">
        <v>42</v>
      </c>
      <c r="U20" s="53" t="s">
        <v>220</v>
      </c>
      <c r="V20" s="30" t="s">
        <v>90</v>
      </c>
      <c r="W20" s="195">
        <v>0</v>
      </c>
      <c r="X20" s="193">
        <v>0</v>
      </c>
      <c r="Y20" s="191" t="e">
        <f t="shared" si="0"/>
        <v>#DIV/0!</v>
      </c>
      <c r="Z20" s="196" t="s">
        <v>290</v>
      </c>
      <c r="AA20" s="158" t="s">
        <v>288</v>
      </c>
      <c r="AB20" s="205" t="s">
        <v>329</v>
      </c>
      <c r="AC20" s="55" t="s">
        <v>85</v>
      </c>
      <c r="AD20" s="73"/>
      <c r="AE20" s="73"/>
      <c r="AF20" s="73"/>
      <c r="AG20" s="73"/>
      <c r="AH20" s="73"/>
      <c r="AI20" s="73"/>
      <c r="AJ20" s="73"/>
      <c r="AK20" s="73"/>
      <c r="AL20" s="73"/>
      <c r="AM20" s="73"/>
      <c r="AN20" s="73"/>
      <c r="AO20" s="73"/>
      <c r="AP20" s="73"/>
      <c r="AQ20" s="73"/>
    </row>
    <row r="21" spans="1:43" s="56" customFormat="1" ht="69.75" customHeight="1">
      <c r="A21" s="81" t="s">
        <v>29</v>
      </c>
      <c r="B21" s="83" t="s">
        <v>30</v>
      </c>
      <c r="C21" s="15" t="s">
        <v>31</v>
      </c>
      <c r="D21" s="16" t="s">
        <v>32</v>
      </c>
      <c r="E21" s="17">
        <v>1.0728</v>
      </c>
      <c r="F21" s="18">
        <v>1</v>
      </c>
      <c r="G21" s="16" t="s">
        <v>33</v>
      </c>
      <c r="H21" s="16" t="s">
        <v>42</v>
      </c>
      <c r="I21" s="26" t="s">
        <v>43</v>
      </c>
      <c r="J21" s="15">
        <v>11600</v>
      </c>
      <c r="K21" s="32">
        <v>11600</v>
      </c>
      <c r="L21" s="87">
        <v>2020630010102</v>
      </c>
      <c r="M21" s="27" t="s">
        <v>96</v>
      </c>
      <c r="N21" s="26" t="s">
        <v>95</v>
      </c>
      <c r="O21" s="55" t="s">
        <v>181</v>
      </c>
      <c r="P21" s="29">
        <v>1</v>
      </c>
      <c r="Q21" s="93">
        <v>1546</v>
      </c>
      <c r="R21" s="93">
        <v>1281</v>
      </c>
      <c r="S21" s="29">
        <v>1</v>
      </c>
      <c r="T21" s="53" t="s">
        <v>42</v>
      </c>
      <c r="U21" s="53" t="s">
        <v>221</v>
      </c>
      <c r="V21" s="30" t="s">
        <v>90</v>
      </c>
      <c r="W21" s="195">
        <v>427000000</v>
      </c>
      <c r="X21" s="193">
        <v>425412359</v>
      </c>
      <c r="Y21" s="191">
        <f t="shared" si="0"/>
        <v>0.9962818711943794</v>
      </c>
      <c r="Z21" s="196" t="s">
        <v>331</v>
      </c>
      <c r="AA21" s="158" t="s">
        <v>288</v>
      </c>
      <c r="AB21" s="206" t="s">
        <v>330</v>
      </c>
      <c r="AC21" s="27" t="s">
        <v>97</v>
      </c>
      <c r="AD21" s="73"/>
      <c r="AE21" s="73"/>
      <c r="AF21" s="73"/>
      <c r="AG21" s="73"/>
      <c r="AH21" s="73"/>
      <c r="AI21" s="73"/>
      <c r="AJ21" s="73"/>
      <c r="AK21" s="73"/>
      <c r="AL21" s="73"/>
      <c r="AM21" s="73"/>
      <c r="AN21" s="73"/>
      <c r="AO21" s="73"/>
      <c r="AP21" s="73"/>
      <c r="AQ21" s="73"/>
    </row>
    <row r="22" spans="1:43" s="1" customFormat="1" ht="236.25" customHeight="1">
      <c r="A22" s="81" t="s">
        <v>29</v>
      </c>
      <c r="B22" s="83" t="s">
        <v>30</v>
      </c>
      <c r="C22" s="15" t="s">
        <v>31</v>
      </c>
      <c r="D22" s="16" t="s">
        <v>32</v>
      </c>
      <c r="E22" s="17">
        <v>1.0728</v>
      </c>
      <c r="F22" s="18">
        <v>1</v>
      </c>
      <c r="G22" s="16" t="s">
        <v>33</v>
      </c>
      <c r="H22" s="16" t="s">
        <v>42</v>
      </c>
      <c r="I22" s="26" t="s">
        <v>43</v>
      </c>
      <c r="J22" s="15">
        <v>9600</v>
      </c>
      <c r="K22" s="32">
        <v>9600</v>
      </c>
      <c r="L22" s="94">
        <v>2020630010101</v>
      </c>
      <c r="M22" s="27" t="s">
        <v>98</v>
      </c>
      <c r="N22" s="26" t="s">
        <v>99</v>
      </c>
      <c r="O22" s="31" t="s">
        <v>182</v>
      </c>
      <c r="P22" s="29">
        <v>1</v>
      </c>
      <c r="Q22" s="45">
        <v>2116</v>
      </c>
      <c r="R22" s="45">
        <v>976</v>
      </c>
      <c r="S22" s="29">
        <f>R22/Q22</f>
        <v>0.4612476370510397</v>
      </c>
      <c r="T22" s="88" t="s">
        <v>42</v>
      </c>
      <c r="U22" s="92" t="s">
        <v>222</v>
      </c>
      <c r="V22" s="30" t="s">
        <v>90</v>
      </c>
      <c r="W22" s="195">
        <v>203516543</v>
      </c>
      <c r="X22" s="193">
        <v>157789732</v>
      </c>
      <c r="Y22" s="191">
        <f t="shared" si="0"/>
        <v>0.7753164911021508</v>
      </c>
      <c r="Z22" s="196" t="s">
        <v>354</v>
      </c>
      <c r="AA22" s="158" t="s">
        <v>288</v>
      </c>
      <c r="AB22" s="202" t="s">
        <v>336</v>
      </c>
      <c r="AC22" s="55" t="s">
        <v>85</v>
      </c>
      <c r="AD22" s="178"/>
      <c r="AE22" s="178"/>
      <c r="AF22" s="178"/>
      <c r="AG22" s="178"/>
      <c r="AH22" s="178"/>
      <c r="AI22" s="178"/>
      <c r="AJ22" s="178"/>
      <c r="AK22" s="178"/>
      <c r="AL22" s="178"/>
      <c r="AM22" s="178"/>
      <c r="AN22" s="178"/>
      <c r="AO22" s="178"/>
      <c r="AP22" s="178"/>
      <c r="AQ22" s="178"/>
    </row>
    <row r="23" spans="1:43" s="1" customFormat="1" ht="223.5" customHeight="1">
      <c r="A23" s="81" t="s">
        <v>29</v>
      </c>
      <c r="B23" s="83" t="s">
        <v>30</v>
      </c>
      <c r="C23" s="15" t="s">
        <v>31</v>
      </c>
      <c r="D23" s="19" t="s">
        <v>44</v>
      </c>
      <c r="E23" s="17">
        <v>0.185</v>
      </c>
      <c r="F23" s="18">
        <v>0.26</v>
      </c>
      <c r="G23" s="16" t="s">
        <v>33</v>
      </c>
      <c r="H23" s="16" t="s">
        <v>45</v>
      </c>
      <c r="I23" s="26" t="s">
        <v>39</v>
      </c>
      <c r="J23" s="20">
        <v>8</v>
      </c>
      <c r="K23" s="33">
        <v>16</v>
      </c>
      <c r="L23" s="94">
        <v>2020630010099</v>
      </c>
      <c r="M23" s="27" t="s">
        <v>100</v>
      </c>
      <c r="N23" s="26" t="s">
        <v>101</v>
      </c>
      <c r="O23" s="31" t="s">
        <v>183</v>
      </c>
      <c r="P23" s="28">
        <v>29</v>
      </c>
      <c r="Q23" s="45">
        <v>29</v>
      </c>
      <c r="R23" s="45">
        <v>29</v>
      </c>
      <c r="S23" s="29">
        <f t="shared" si="1"/>
        <v>1</v>
      </c>
      <c r="T23" s="88" t="s">
        <v>45</v>
      </c>
      <c r="U23" s="92" t="s">
        <v>223</v>
      </c>
      <c r="V23" s="43" t="s">
        <v>102</v>
      </c>
      <c r="W23" s="195">
        <v>663834963</v>
      </c>
      <c r="X23" s="193">
        <v>0</v>
      </c>
      <c r="Y23" s="191">
        <f t="shared" si="0"/>
        <v>0</v>
      </c>
      <c r="Z23" s="196" t="s">
        <v>289</v>
      </c>
      <c r="AA23" s="158" t="s">
        <v>288</v>
      </c>
      <c r="AB23" s="207" t="s">
        <v>324</v>
      </c>
      <c r="AC23" s="55" t="s">
        <v>85</v>
      </c>
      <c r="AD23" s="178"/>
      <c r="AE23" s="178"/>
      <c r="AF23" s="178"/>
      <c r="AG23" s="178"/>
      <c r="AH23" s="178"/>
      <c r="AI23" s="178"/>
      <c r="AJ23" s="178"/>
      <c r="AK23" s="178"/>
      <c r="AL23" s="178"/>
      <c r="AM23" s="178"/>
      <c r="AN23" s="178"/>
      <c r="AO23" s="178"/>
      <c r="AP23" s="178"/>
      <c r="AQ23" s="178"/>
    </row>
    <row r="24" spans="1:43" s="1" customFormat="1" ht="69.75" customHeight="1">
      <c r="A24" s="81" t="s">
        <v>29</v>
      </c>
      <c r="B24" s="83" t="s">
        <v>30</v>
      </c>
      <c r="C24" s="15" t="s">
        <v>31</v>
      </c>
      <c r="D24" s="19" t="s">
        <v>44</v>
      </c>
      <c r="E24" s="17">
        <v>0.185</v>
      </c>
      <c r="F24" s="18">
        <v>0.26</v>
      </c>
      <c r="G24" s="16" t="s">
        <v>33</v>
      </c>
      <c r="H24" s="16" t="s">
        <v>42</v>
      </c>
      <c r="I24" s="26" t="s">
        <v>46</v>
      </c>
      <c r="J24" s="20">
        <v>96000</v>
      </c>
      <c r="K24" s="33">
        <v>96000</v>
      </c>
      <c r="L24" s="94">
        <v>2020630010097</v>
      </c>
      <c r="M24" s="55" t="s">
        <v>103</v>
      </c>
      <c r="N24" s="26" t="s">
        <v>104</v>
      </c>
      <c r="O24" s="31" t="s">
        <v>286</v>
      </c>
      <c r="P24" s="28">
        <v>29</v>
      </c>
      <c r="Q24" s="45">
        <v>29</v>
      </c>
      <c r="R24" s="117">
        <v>29</v>
      </c>
      <c r="S24" s="29">
        <f t="shared" si="1"/>
        <v>1</v>
      </c>
      <c r="T24" s="88" t="s">
        <v>42</v>
      </c>
      <c r="U24" s="92" t="s">
        <v>225</v>
      </c>
      <c r="V24" s="43" t="s">
        <v>102</v>
      </c>
      <c r="W24" s="195">
        <v>0</v>
      </c>
      <c r="X24" s="193">
        <v>0</v>
      </c>
      <c r="Y24" s="191" t="e">
        <f t="shared" si="0"/>
        <v>#DIV/0!</v>
      </c>
      <c r="Z24" s="196" t="s">
        <v>292</v>
      </c>
      <c r="AA24" s="158" t="s">
        <v>288</v>
      </c>
      <c r="AB24" s="207" t="s">
        <v>337</v>
      </c>
      <c r="AC24" s="55" t="s">
        <v>85</v>
      </c>
      <c r="AD24" s="178"/>
      <c r="AE24" s="178"/>
      <c r="AF24" s="178"/>
      <c r="AG24" s="178"/>
      <c r="AH24" s="178"/>
      <c r="AI24" s="178"/>
      <c r="AJ24" s="178"/>
      <c r="AK24" s="178"/>
      <c r="AL24" s="178"/>
      <c r="AM24" s="178"/>
      <c r="AN24" s="178"/>
      <c r="AO24" s="178"/>
      <c r="AP24" s="178"/>
      <c r="AQ24" s="178"/>
    </row>
    <row r="25" spans="1:43" s="1" customFormat="1" ht="121.5" customHeight="1">
      <c r="A25" s="81" t="s">
        <v>29</v>
      </c>
      <c r="B25" s="83" t="s">
        <v>30</v>
      </c>
      <c r="C25" s="15" t="s">
        <v>31</v>
      </c>
      <c r="D25" s="19" t="s">
        <v>44</v>
      </c>
      <c r="E25" s="17">
        <v>0.185</v>
      </c>
      <c r="F25" s="18">
        <v>0.26</v>
      </c>
      <c r="G25" s="16" t="s">
        <v>33</v>
      </c>
      <c r="H25" s="16" t="s">
        <v>42</v>
      </c>
      <c r="I25" s="26" t="s">
        <v>46</v>
      </c>
      <c r="J25" s="15">
        <v>32000</v>
      </c>
      <c r="K25" s="32">
        <v>32000</v>
      </c>
      <c r="L25" s="94">
        <v>2020630010093</v>
      </c>
      <c r="M25" s="55" t="s">
        <v>105</v>
      </c>
      <c r="N25" s="26" t="s">
        <v>106</v>
      </c>
      <c r="O25" s="31" t="s">
        <v>184</v>
      </c>
      <c r="P25" s="28">
        <v>20</v>
      </c>
      <c r="Q25" s="45">
        <v>20</v>
      </c>
      <c r="R25" s="117">
        <v>20</v>
      </c>
      <c r="S25" s="29">
        <f t="shared" si="1"/>
        <v>1</v>
      </c>
      <c r="T25" s="88" t="s">
        <v>42</v>
      </c>
      <c r="U25" s="92" t="s">
        <v>224</v>
      </c>
      <c r="V25" s="43" t="s">
        <v>102</v>
      </c>
      <c r="W25" s="195">
        <v>0</v>
      </c>
      <c r="X25" s="193">
        <v>0</v>
      </c>
      <c r="Y25" s="191" t="e">
        <f t="shared" si="0"/>
        <v>#DIV/0!</v>
      </c>
      <c r="Z25" s="196" t="s">
        <v>293</v>
      </c>
      <c r="AA25" s="158" t="s">
        <v>288</v>
      </c>
      <c r="AB25" s="202" t="s">
        <v>338</v>
      </c>
      <c r="AC25" s="55" t="s">
        <v>85</v>
      </c>
      <c r="AD25" s="178"/>
      <c r="AE25" s="178"/>
      <c r="AF25" s="178"/>
      <c r="AG25" s="178"/>
      <c r="AH25" s="178"/>
      <c r="AI25" s="178"/>
      <c r="AJ25" s="178"/>
      <c r="AK25" s="178"/>
      <c r="AL25" s="178"/>
      <c r="AM25" s="178"/>
      <c r="AN25" s="178"/>
      <c r="AO25" s="178"/>
      <c r="AP25" s="178"/>
      <c r="AQ25" s="178"/>
    </row>
    <row r="26" spans="1:43" s="56" customFormat="1" ht="156" customHeight="1">
      <c r="A26" s="81" t="s">
        <v>29</v>
      </c>
      <c r="B26" s="83" t="s">
        <v>30</v>
      </c>
      <c r="C26" s="15" t="s">
        <v>31</v>
      </c>
      <c r="D26" s="19" t="s">
        <v>44</v>
      </c>
      <c r="E26" s="17">
        <v>0.185</v>
      </c>
      <c r="F26" s="18">
        <v>0.26</v>
      </c>
      <c r="G26" s="16" t="s">
        <v>33</v>
      </c>
      <c r="H26" s="16" t="s">
        <v>47</v>
      </c>
      <c r="I26" s="26" t="s">
        <v>48</v>
      </c>
      <c r="J26" s="15">
        <v>34000</v>
      </c>
      <c r="K26" s="32">
        <v>36000</v>
      </c>
      <c r="L26" s="87">
        <v>2020630010091</v>
      </c>
      <c r="M26" s="55" t="s">
        <v>107</v>
      </c>
      <c r="N26" s="26" t="s">
        <v>108</v>
      </c>
      <c r="O26" s="55" t="s">
        <v>185</v>
      </c>
      <c r="P26" s="28">
        <v>19</v>
      </c>
      <c r="Q26" s="28">
        <v>12</v>
      </c>
      <c r="R26" s="53">
        <v>7</v>
      </c>
      <c r="S26" s="29">
        <v>0.8</v>
      </c>
      <c r="T26" s="88" t="s">
        <v>47</v>
      </c>
      <c r="U26" s="88" t="s">
        <v>226</v>
      </c>
      <c r="V26" s="43" t="s">
        <v>109</v>
      </c>
      <c r="W26" s="195">
        <v>3073907860.77</v>
      </c>
      <c r="X26" s="193">
        <v>80892262</v>
      </c>
      <c r="Y26" s="191">
        <f t="shared" si="0"/>
        <v>0.02631577316690841</v>
      </c>
      <c r="Z26" s="196" t="s">
        <v>355</v>
      </c>
      <c r="AA26" s="159" t="s">
        <v>294</v>
      </c>
      <c r="AB26" s="202" t="s">
        <v>332</v>
      </c>
      <c r="AC26" s="55" t="s">
        <v>81</v>
      </c>
      <c r="AD26" s="73"/>
      <c r="AE26" s="73"/>
      <c r="AF26" s="73"/>
      <c r="AG26" s="73"/>
      <c r="AH26" s="73"/>
      <c r="AI26" s="73"/>
      <c r="AJ26" s="73"/>
      <c r="AK26" s="73"/>
      <c r="AL26" s="73"/>
      <c r="AM26" s="73"/>
      <c r="AN26" s="73"/>
      <c r="AO26" s="73"/>
      <c r="AP26" s="73"/>
      <c r="AQ26" s="73"/>
    </row>
    <row r="27" spans="1:43" s="1" customFormat="1" ht="96.75" customHeight="1">
      <c r="A27" s="81" t="s">
        <v>29</v>
      </c>
      <c r="B27" s="83" t="s">
        <v>30</v>
      </c>
      <c r="C27" s="15" t="s">
        <v>31</v>
      </c>
      <c r="D27" s="19" t="s">
        <v>44</v>
      </c>
      <c r="E27" s="17">
        <v>0.185</v>
      </c>
      <c r="F27" s="18">
        <v>0.26</v>
      </c>
      <c r="G27" s="16" t="s">
        <v>33</v>
      </c>
      <c r="H27" s="16" t="s">
        <v>49</v>
      </c>
      <c r="I27" s="26" t="s">
        <v>50</v>
      </c>
      <c r="J27" s="15">
        <v>800</v>
      </c>
      <c r="K27" s="32">
        <v>800</v>
      </c>
      <c r="L27" s="94">
        <v>2020630010090</v>
      </c>
      <c r="M27" s="55" t="s">
        <v>110</v>
      </c>
      <c r="N27" s="26" t="s">
        <v>111</v>
      </c>
      <c r="O27" s="31" t="s">
        <v>186</v>
      </c>
      <c r="P27" s="28">
        <v>0</v>
      </c>
      <c r="Q27" s="45">
        <v>266</v>
      </c>
      <c r="R27" s="117">
        <v>120</v>
      </c>
      <c r="S27" s="29">
        <v>0.75</v>
      </c>
      <c r="T27" s="53" t="s">
        <v>49</v>
      </c>
      <c r="U27" s="53" t="s">
        <v>227</v>
      </c>
      <c r="V27" s="43" t="s">
        <v>78</v>
      </c>
      <c r="W27" s="195">
        <v>43215928</v>
      </c>
      <c r="X27" s="193">
        <v>43215928</v>
      </c>
      <c r="Y27" s="191">
        <f t="shared" si="0"/>
        <v>1</v>
      </c>
      <c r="Z27" s="196" t="s">
        <v>295</v>
      </c>
      <c r="AA27" s="158" t="s">
        <v>288</v>
      </c>
      <c r="AB27" s="202" t="s">
        <v>312</v>
      </c>
      <c r="AC27" s="55" t="s">
        <v>85</v>
      </c>
      <c r="AD27" s="178"/>
      <c r="AE27" s="178"/>
      <c r="AF27" s="178"/>
      <c r="AG27" s="178"/>
      <c r="AH27" s="178"/>
      <c r="AI27" s="178"/>
      <c r="AJ27" s="178"/>
      <c r="AK27" s="178"/>
      <c r="AL27" s="178"/>
      <c r="AM27" s="178"/>
      <c r="AN27" s="178"/>
      <c r="AO27" s="178"/>
      <c r="AP27" s="178"/>
      <c r="AQ27" s="178"/>
    </row>
    <row r="28" spans="1:43" s="1" customFormat="1" ht="145.5" customHeight="1">
      <c r="A28" s="81" t="s">
        <v>29</v>
      </c>
      <c r="B28" s="83" t="s">
        <v>30</v>
      </c>
      <c r="C28" s="15" t="s">
        <v>31</v>
      </c>
      <c r="D28" s="19" t="s">
        <v>44</v>
      </c>
      <c r="E28" s="17">
        <v>0.185</v>
      </c>
      <c r="F28" s="18">
        <v>0.26</v>
      </c>
      <c r="G28" s="16" t="s">
        <v>33</v>
      </c>
      <c r="H28" s="16" t="s">
        <v>51</v>
      </c>
      <c r="I28" s="26" t="s">
        <v>39</v>
      </c>
      <c r="J28" s="15">
        <v>8</v>
      </c>
      <c r="K28" s="32">
        <v>16</v>
      </c>
      <c r="L28" s="94">
        <v>2020630010089</v>
      </c>
      <c r="M28" s="55" t="s">
        <v>112</v>
      </c>
      <c r="N28" s="26" t="s">
        <v>113</v>
      </c>
      <c r="O28" s="31" t="s">
        <v>187</v>
      </c>
      <c r="P28" s="28">
        <v>29</v>
      </c>
      <c r="Q28" s="45">
        <v>29</v>
      </c>
      <c r="R28" s="117">
        <v>28</v>
      </c>
      <c r="S28" s="29">
        <f t="shared" si="1"/>
        <v>0.9655172413793104</v>
      </c>
      <c r="T28" s="88" t="s">
        <v>51</v>
      </c>
      <c r="U28" s="92" t="s">
        <v>228</v>
      </c>
      <c r="V28" s="43" t="s">
        <v>114</v>
      </c>
      <c r="W28" s="195">
        <v>663735681</v>
      </c>
      <c r="X28" s="193">
        <v>298559399</v>
      </c>
      <c r="Y28" s="191">
        <f t="shared" si="0"/>
        <v>0.4498167079855995</v>
      </c>
      <c r="Z28" s="196" t="s">
        <v>289</v>
      </c>
      <c r="AA28" s="158" t="s">
        <v>288</v>
      </c>
      <c r="AB28" s="202" t="s">
        <v>313</v>
      </c>
      <c r="AC28" s="55" t="s">
        <v>85</v>
      </c>
      <c r="AD28" s="178"/>
      <c r="AE28" s="178"/>
      <c r="AF28" s="178"/>
      <c r="AG28" s="178"/>
      <c r="AH28" s="178"/>
      <c r="AI28" s="178"/>
      <c r="AJ28" s="178"/>
      <c r="AK28" s="178"/>
      <c r="AL28" s="178"/>
      <c r="AM28" s="178"/>
      <c r="AN28" s="178"/>
      <c r="AO28" s="178"/>
      <c r="AP28" s="178"/>
      <c r="AQ28" s="178"/>
    </row>
    <row r="29" spans="1:43" s="1" customFormat="1" ht="69.75" customHeight="1">
      <c r="A29" s="81" t="s">
        <v>29</v>
      </c>
      <c r="B29" s="83" t="s">
        <v>30</v>
      </c>
      <c r="C29" s="15" t="s">
        <v>31</v>
      </c>
      <c r="D29" s="19" t="s">
        <v>44</v>
      </c>
      <c r="E29" s="17">
        <v>0.185</v>
      </c>
      <c r="F29" s="18">
        <v>0.26</v>
      </c>
      <c r="G29" s="16" t="s">
        <v>33</v>
      </c>
      <c r="H29" s="16" t="s">
        <v>52</v>
      </c>
      <c r="I29" s="26" t="s">
        <v>52</v>
      </c>
      <c r="J29" s="15">
        <v>32000</v>
      </c>
      <c r="K29" s="32">
        <v>32000</v>
      </c>
      <c r="L29" s="94">
        <v>2020630010087</v>
      </c>
      <c r="M29" s="55" t="s">
        <v>115</v>
      </c>
      <c r="N29" s="26" t="s">
        <v>116</v>
      </c>
      <c r="O29" s="31" t="s">
        <v>188</v>
      </c>
      <c r="P29" s="28">
        <v>29</v>
      </c>
      <c r="Q29" s="45">
        <v>29</v>
      </c>
      <c r="R29" s="117">
        <v>28</v>
      </c>
      <c r="S29" s="29">
        <f t="shared" si="1"/>
        <v>0.9655172413793104</v>
      </c>
      <c r="T29" s="88" t="s">
        <v>52</v>
      </c>
      <c r="U29" s="92" t="s">
        <v>229</v>
      </c>
      <c r="V29" s="43" t="s">
        <v>102</v>
      </c>
      <c r="W29" s="195">
        <v>0</v>
      </c>
      <c r="X29" s="193">
        <v>0</v>
      </c>
      <c r="Y29" s="191" t="e">
        <f t="shared" si="0"/>
        <v>#DIV/0!</v>
      </c>
      <c r="Z29" s="196" t="s">
        <v>289</v>
      </c>
      <c r="AA29" s="158" t="s">
        <v>288</v>
      </c>
      <c r="AB29" s="202" t="s">
        <v>339</v>
      </c>
      <c r="AC29" s="55" t="s">
        <v>85</v>
      </c>
      <c r="AD29" s="178"/>
      <c r="AE29" s="178"/>
      <c r="AF29" s="178"/>
      <c r="AG29" s="178"/>
      <c r="AH29" s="178"/>
      <c r="AI29" s="178"/>
      <c r="AJ29" s="178"/>
      <c r="AK29" s="178"/>
      <c r="AL29" s="178"/>
      <c r="AM29" s="178"/>
      <c r="AN29" s="178"/>
      <c r="AO29" s="178"/>
      <c r="AP29" s="178"/>
      <c r="AQ29" s="178"/>
    </row>
    <row r="30" spans="1:43" s="1" customFormat="1" ht="69.75" customHeight="1">
      <c r="A30" s="81" t="s">
        <v>29</v>
      </c>
      <c r="B30" s="83" t="s">
        <v>30</v>
      </c>
      <c r="C30" s="15" t="s">
        <v>31</v>
      </c>
      <c r="D30" s="19" t="s">
        <v>44</v>
      </c>
      <c r="E30" s="17">
        <v>0.185</v>
      </c>
      <c r="F30" s="18">
        <v>0.26</v>
      </c>
      <c r="G30" s="16" t="s">
        <v>33</v>
      </c>
      <c r="H30" s="16" t="s">
        <v>53</v>
      </c>
      <c r="I30" s="26" t="s">
        <v>54</v>
      </c>
      <c r="J30" s="15">
        <v>8</v>
      </c>
      <c r="K30" s="32">
        <v>32</v>
      </c>
      <c r="L30" s="94">
        <v>2020630010086</v>
      </c>
      <c r="M30" s="55" t="s">
        <v>117</v>
      </c>
      <c r="N30" s="26" t="s">
        <v>118</v>
      </c>
      <c r="O30" s="31" t="s">
        <v>210</v>
      </c>
      <c r="P30" s="28">
        <v>20</v>
      </c>
      <c r="Q30" s="45">
        <v>29</v>
      </c>
      <c r="R30" s="117">
        <v>28</v>
      </c>
      <c r="S30" s="29">
        <f t="shared" si="1"/>
        <v>0.9655172413793104</v>
      </c>
      <c r="T30" s="88" t="s">
        <v>53</v>
      </c>
      <c r="U30" s="88" t="s">
        <v>230</v>
      </c>
      <c r="V30" s="44" t="s">
        <v>206</v>
      </c>
      <c r="W30" s="195">
        <v>0</v>
      </c>
      <c r="X30" s="193">
        <v>0</v>
      </c>
      <c r="Y30" s="191" t="e">
        <f t="shared" si="0"/>
        <v>#DIV/0!</v>
      </c>
      <c r="Z30" s="196" t="s">
        <v>296</v>
      </c>
      <c r="AA30" s="158" t="s">
        <v>288</v>
      </c>
      <c r="AB30" s="208" t="s">
        <v>340</v>
      </c>
      <c r="AC30" s="55" t="s">
        <v>119</v>
      </c>
      <c r="AD30" s="178"/>
      <c r="AE30" s="178"/>
      <c r="AF30" s="178"/>
      <c r="AG30" s="178"/>
      <c r="AH30" s="178"/>
      <c r="AI30" s="178"/>
      <c r="AJ30" s="178"/>
      <c r="AK30" s="178"/>
      <c r="AL30" s="178"/>
      <c r="AM30" s="178"/>
      <c r="AN30" s="178"/>
      <c r="AO30" s="178"/>
      <c r="AP30" s="178"/>
      <c r="AQ30" s="178"/>
    </row>
    <row r="31" spans="1:43" s="1" customFormat="1" ht="129.75" customHeight="1">
      <c r="A31" s="81" t="s">
        <v>29</v>
      </c>
      <c r="B31" s="83" t="s">
        <v>30</v>
      </c>
      <c r="C31" s="15" t="s">
        <v>31</v>
      </c>
      <c r="D31" s="19" t="s">
        <v>44</v>
      </c>
      <c r="E31" s="17">
        <v>0.185</v>
      </c>
      <c r="F31" s="18">
        <v>0.26</v>
      </c>
      <c r="G31" s="16" t="s">
        <v>33</v>
      </c>
      <c r="H31" s="16" t="s">
        <v>55</v>
      </c>
      <c r="I31" s="26" t="s">
        <v>56</v>
      </c>
      <c r="J31" s="15">
        <v>116</v>
      </c>
      <c r="K31" s="32">
        <v>116</v>
      </c>
      <c r="L31" s="94">
        <v>2020630010085</v>
      </c>
      <c r="M31" s="188" t="s">
        <v>120</v>
      </c>
      <c r="N31" s="26" t="s">
        <v>121</v>
      </c>
      <c r="O31" s="31" t="s">
        <v>189</v>
      </c>
      <c r="P31" s="28">
        <v>29</v>
      </c>
      <c r="Q31" s="45">
        <v>29</v>
      </c>
      <c r="R31" s="117">
        <v>28</v>
      </c>
      <c r="S31" s="29">
        <f t="shared" si="1"/>
        <v>0.9655172413793104</v>
      </c>
      <c r="T31" s="88" t="s">
        <v>55</v>
      </c>
      <c r="U31" s="92" t="s">
        <v>231</v>
      </c>
      <c r="V31" s="43" t="s">
        <v>102</v>
      </c>
      <c r="W31" s="195">
        <v>62400000</v>
      </c>
      <c r="X31" s="193">
        <v>0</v>
      </c>
      <c r="Y31" s="191">
        <f t="shared" si="0"/>
        <v>0</v>
      </c>
      <c r="Z31" s="196" t="s">
        <v>289</v>
      </c>
      <c r="AA31" s="158" t="s">
        <v>288</v>
      </c>
      <c r="AB31" s="208" t="s">
        <v>341</v>
      </c>
      <c r="AC31" s="55" t="s">
        <v>85</v>
      </c>
      <c r="AD31" s="178"/>
      <c r="AE31" s="178"/>
      <c r="AF31" s="178"/>
      <c r="AG31" s="178"/>
      <c r="AH31" s="178"/>
      <c r="AI31" s="178"/>
      <c r="AJ31" s="178"/>
      <c r="AK31" s="178"/>
      <c r="AL31" s="178"/>
      <c r="AM31" s="178"/>
      <c r="AN31" s="178"/>
      <c r="AO31" s="178"/>
      <c r="AP31" s="178"/>
      <c r="AQ31" s="178"/>
    </row>
    <row r="32" spans="1:43" s="56" customFormat="1" ht="235.5" customHeight="1">
      <c r="A32" s="81" t="s">
        <v>29</v>
      </c>
      <c r="B32" s="83" t="s">
        <v>30</v>
      </c>
      <c r="C32" s="15" t="s">
        <v>31</v>
      </c>
      <c r="D32" s="19" t="s">
        <v>44</v>
      </c>
      <c r="E32" s="17">
        <v>0.185</v>
      </c>
      <c r="F32" s="18">
        <v>0.26</v>
      </c>
      <c r="G32" s="16" t="s">
        <v>33</v>
      </c>
      <c r="H32" s="16" t="s">
        <v>57</v>
      </c>
      <c r="I32" s="26" t="s">
        <v>58</v>
      </c>
      <c r="J32" s="15">
        <v>96000</v>
      </c>
      <c r="K32" s="32">
        <v>96000</v>
      </c>
      <c r="L32" s="87">
        <v>2020630010074</v>
      </c>
      <c r="M32" s="27" t="s">
        <v>122</v>
      </c>
      <c r="N32" s="26" t="s">
        <v>123</v>
      </c>
      <c r="O32" s="55" t="s">
        <v>190</v>
      </c>
      <c r="P32" s="28">
        <v>23863</v>
      </c>
      <c r="Q32" s="28">
        <v>23863</v>
      </c>
      <c r="R32" s="53">
        <v>24000</v>
      </c>
      <c r="S32" s="29">
        <v>1</v>
      </c>
      <c r="T32" s="88" t="s">
        <v>57</v>
      </c>
      <c r="U32" s="88" t="s">
        <v>232</v>
      </c>
      <c r="V32" s="43" t="s">
        <v>124</v>
      </c>
      <c r="W32" s="195">
        <v>12243503268</v>
      </c>
      <c r="X32" s="193">
        <v>11063228885.85</v>
      </c>
      <c r="Y32" s="191">
        <f t="shared" si="0"/>
        <v>0.9035999455127519</v>
      </c>
      <c r="Z32" s="196" t="s">
        <v>297</v>
      </c>
      <c r="AA32" s="158" t="s">
        <v>288</v>
      </c>
      <c r="AB32" s="202" t="s">
        <v>342</v>
      </c>
      <c r="AC32" s="55" t="s">
        <v>171</v>
      </c>
      <c r="AD32" s="73"/>
      <c r="AE32" s="73"/>
      <c r="AF32" s="73"/>
      <c r="AG32" s="73"/>
      <c r="AH32" s="73"/>
      <c r="AI32" s="73"/>
      <c r="AJ32" s="73"/>
      <c r="AK32" s="73"/>
      <c r="AL32" s="73"/>
      <c r="AM32" s="73"/>
      <c r="AN32" s="73"/>
      <c r="AO32" s="73"/>
      <c r="AP32" s="73"/>
      <c r="AQ32" s="73"/>
    </row>
    <row r="33" spans="1:43" s="56" customFormat="1" ht="113.25" customHeight="1">
      <c r="A33" s="81" t="s">
        <v>29</v>
      </c>
      <c r="B33" s="83" t="s">
        <v>30</v>
      </c>
      <c r="C33" s="15" t="s">
        <v>31</v>
      </c>
      <c r="D33" s="19" t="s">
        <v>44</v>
      </c>
      <c r="E33" s="17">
        <v>0.185</v>
      </c>
      <c r="F33" s="18">
        <v>0.26</v>
      </c>
      <c r="G33" s="16" t="s">
        <v>33</v>
      </c>
      <c r="H33" s="16" t="s">
        <v>59</v>
      </c>
      <c r="I33" s="26" t="s">
        <v>60</v>
      </c>
      <c r="J33" s="15">
        <v>2400</v>
      </c>
      <c r="K33" s="32">
        <v>2400</v>
      </c>
      <c r="L33" s="87">
        <v>2020630010076</v>
      </c>
      <c r="M33" s="55" t="s">
        <v>125</v>
      </c>
      <c r="N33" s="26" t="s">
        <v>126</v>
      </c>
      <c r="O33" s="55" t="s">
        <v>264</v>
      </c>
      <c r="P33" s="45">
        <v>0</v>
      </c>
      <c r="Q33" s="45">
        <v>1</v>
      </c>
      <c r="R33" s="117">
        <v>1</v>
      </c>
      <c r="S33" s="29">
        <f t="shared" si="1"/>
        <v>1</v>
      </c>
      <c r="T33" s="88" t="s">
        <v>59</v>
      </c>
      <c r="U33" s="92" t="s">
        <v>233</v>
      </c>
      <c r="V33" s="43" t="s">
        <v>127</v>
      </c>
      <c r="W33" s="195">
        <v>58960000</v>
      </c>
      <c r="X33" s="193">
        <v>58280000</v>
      </c>
      <c r="Y33" s="191">
        <f t="shared" si="0"/>
        <v>0.9884667571234735</v>
      </c>
      <c r="Z33" s="160" t="s">
        <v>300</v>
      </c>
      <c r="AA33" s="160" t="s">
        <v>299</v>
      </c>
      <c r="AB33" s="202" t="s">
        <v>314</v>
      </c>
      <c r="AC33" s="55" t="s">
        <v>97</v>
      </c>
      <c r="AD33" s="73"/>
      <c r="AE33" s="73"/>
      <c r="AF33" s="73"/>
      <c r="AG33" s="73"/>
      <c r="AH33" s="73"/>
      <c r="AI33" s="73"/>
      <c r="AJ33" s="73"/>
      <c r="AK33" s="73"/>
      <c r="AL33" s="73"/>
      <c r="AM33" s="73"/>
      <c r="AN33" s="73"/>
      <c r="AO33" s="73"/>
      <c r="AP33" s="73"/>
      <c r="AQ33" s="73"/>
    </row>
    <row r="34" spans="1:43" s="1" customFormat="1" ht="111" customHeight="1">
      <c r="A34" s="318" t="s">
        <v>29</v>
      </c>
      <c r="B34" s="309" t="s">
        <v>30</v>
      </c>
      <c r="C34" s="243" t="s">
        <v>31</v>
      </c>
      <c r="D34" s="320" t="s">
        <v>44</v>
      </c>
      <c r="E34" s="300">
        <v>0.185</v>
      </c>
      <c r="F34" s="297">
        <v>0.26</v>
      </c>
      <c r="G34" s="278" t="s">
        <v>33</v>
      </c>
      <c r="H34" s="278" t="s">
        <v>61</v>
      </c>
      <c r="I34" s="278" t="s">
        <v>62</v>
      </c>
      <c r="J34" s="243">
        <v>120</v>
      </c>
      <c r="K34" s="306">
        <v>120</v>
      </c>
      <c r="L34" s="316">
        <v>2020630010077</v>
      </c>
      <c r="M34" s="285" t="s">
        <v>128</v>
      </c>
      <c r="N34" s="285" t="s">
        <v>172</v>
      </c>
      <c r="O34" s="103" t="s">
        <v>191</v>
      </c>
      <c r="P34" s="28">
        <v>120</v>
      </c>
      <c r="Q34" s="45">
        <v>120</v>
      </c>
      <c r="R34" s="118">
        <v>130</v>
      </c>
      <c r="S34" s="29">
        <v>1</v>
      </c>
      <c r="T34" s="291" t="s">
        <v>61</v>
      </c>
      <c r="U34" s="53" t="s">
        <v>234</v>
      </c>
      <c r="V34" s="54" t="s">
        <v>78</v>
      </c>
      <c r="W34" s="199">
        <v>785810200</v>
      </c>
      <c r="X34" s="200">
        <v>785810200</v>
      </c>
      <c r="Y34" s="191">
        <f t="shared" si="0"/>
        <v>1</v>
      </c>
      <c r="Z34" s="201" t="s">
        <v>301</v>
      </c>
      <c r="AA34" s="158" t="s">
        <v>288</v>
      </c>
      <c r="AB34" s="202" t="s">
        <v>315</v>
      </c>
      <c r="AC34" s="315" t="s">
        <v>85</v>
      </c>
      <c r="AD34" s="178"/>
      <c r="AE34" s="178"/>
      <c r="AF34" s="178"/>
      <c r="AG34" s="178"/>
      <c r="AH34" s="178"/>
      <c r="AI34" s="178"/>
      <c r="AJ34" s="178"/>
      <c r="AK34" s="178"/>
      <c r="AL34" s="178"/>
      <c r="AM34" s="178"/>
      <c r="AN34" s="178"/>
      <c r="AO34" s="178"/>
      <c r="AP34" s="178"/>
      <c r="AQ34" s="178"/>
    </row>
    <row r="35" spans="1:43" s="1" customFormat="1" ht="69.75" customHeight="1">
      <c r="A35" s="319"/>
      <c r="B35" s="311"/>
      <c r="C35" s="245"/>
      <c r="D35" s="321"/>
      <c r="E35" s="302"/>
      <c r="F35" s="299"/>
      <c r="G35" s="280"/>
      <c r="H35" s="280"/>
      <c r="I35" s="280"/>
      <c r="J35" s="245"/>
      <c r="K35" s="308"/>
      <c r="L35" s="317"/>
      <c r="M35" s="287"/>
      <c r="N35" s="287"/>
      <c r="O35" s="103" t="s">
        <v>260</v>
      </c>
      <c r="P35" s="45">
        <v>1922</v>
      </c>
      <c r="Q35" s="45">
        <v>1500</v>
      </c>
      <c r="R35" s="45">
        <v>2014</v>
      </c>
      <c r="S35" s="29">
        <v>1</v>
      </c>
      <c r="T35" s="292"/>
      <c r="U35" s="197" t="s">
        <v>254</v>
      </c>
      <c r="V35" s="102" t="s">
        <v>255</v>
      </c>
      <c r="W35" s="199">
        <v>500000000</v>
      </c>
      <c r="X35" s="200">
        <v>437352983</v>
      </c>
      <c r="Y35" s="191">
        <f t="shared" si="0"/>
        <v>0.874705966</v>
      </c>
      <c r="Z35" s="201" t="s">
        <v>356</v>
      </c>
      <c r="AA35" s="158" t="s">
        <v>288</v>
      </c>
      <c r="AB35" s="209" t="s">
        <v>283</v>
      </c>
      <c r="AC35" s="315"/>
      <c r="AD35" s="178"/>
      <c r="AE35" s="178"/>
      <c r="AF35" s="178"/>
      <c r="AG35" s="178"/>
      <c r="AH35" s="178"/>
      <c r="AI35" s="178"/>
      <c r="AJ35" s="178"/>
      <c r="AK35" s="178"/>
      <c r="AL35" s="178"/>
      <c r="AM35" s="178"/>
      <c r="AN35" s="178"/>
      <c r="AO35" s="178"/>
      <c r="AP35" s="178"/>
      <c r="AQ35" s="178"/>
    </row>
    <row r="36" spans="1:43" s="56" customFormat="1" ht="69.75" customHeight="1">
      <c r="A36" s="81" t="s">
        <v>29</v>
      </c>
      <c r="B36" s="83" t="s">
        <v>30</v>
      </c>
      <c r="C36" s="15" t="s">
        <v>31</v>
      </c>
      <c r="D36" s="19" t="s">
        <v>44</v>
      </c>
      <c r="E36" s="17">
        <v>0.185</v>
      </c>
      <c r="F36" s="18">
        <v>0.26</v>
      </c>
      <c r="G36" s="16" t="s">
        <v>33</v>
      </c>
      <c r="H36" s="16" t="s">
        <v>40</v>
      </c>
      <c r="I36" s="26" t="s">
        <v>63</v>
      </c>
      <c r="J36" s="15">
        <v>112</v>
      </c>
      <c r="K36" s="32">
        <v>112</v>
      </c>
      <c r="L36" s="87">
        <v>2020630010084</v>
      </c>
      <c r="M36" s="55" t="s">
        <v>129</v>
      </c>
      <c r="N36" s="26" t="s">
        <v>130</v>
      </c>
      <c r="O36" s="55" t="s">
        <v>192</v>
      </c>
      <c r="P36" s="28">
        <v>27</v>
      </c>
      <c r="Q36" s="28">
        <v>27</v>
      </c>
      <c r="R36" s="53">
        <v>27</v>
      </c>
      <c r="S36" s="161">
        <f>R36/Q36</f>
        <v>1</v>
      </c>
      <c r="T36" s="88" t="s">
        <v>40</v>
      </c>
      <c r="U36" s="88" t="s">
        <v>235</v>
      </c>
      <c r="V36" s="43" t="s">
        <v>207</v>
      </c>
      <c r="W36" s="195">
        <v>985840000</v>
      </c>
      <c r="X36" s="193">
        <v>728230487</v>
      </c>
      <c r="Y36" s="191">
        <f t="shared" si="0"/>
        <v>0.7386903422462063</v>
      </c>
      <c r="Z36" s="196" t="s">
        <v>289</v>
      </c>
      <c r="AA36" s="158" t="s">
        <v>288</v>
      </c>
      <c r="AB36" s="202" t="s">
        <v>316</v>
      </c>
      <c r="AC36" s="55" t="s">
        <v>89</v>
      </c>
      <c r="AD36" s="73"/>
      <c r="AE36" s="73"/>
      <c r="AF36" s="73"/>
      <c r="AG36" s="73"/>
      <c r="AH36" s="73"/>
      <c r="AI36" s="73"/>
      <c r="AJ36" s="73"/>
      <c r="AK36" s="73"/>
      <c r="AL36" s="73"/>
      <c r="AM36" s="73"/>
      <c r="AN36" s="73"/>
      <c r="AO36" s="73"/>
      <c r="AP36" s="73"/>
      <c r="AQ36" s="73"/>
    </row>
    <row r="37" spans="1:43" s="56" customFormat="1" ht="69.75" customHeight="1">
      <c r="A37" s="81" t="s">
        <v>29</v>
      </c>
      <c r="B37" s="83" t="s">
        <v>30</v>
      </c>
      <c r="C37" s="15" t="s">
        <v>31</v>
      </c>
      <c r="D37" s="19" t="s">
        <v>44</v>
      </c>
      <c r="E37" s="17">
        <v>0.185</v>
      </c>
      <c r="F37" s="18">
        <v>0.26</v>
      </c>
      <c r="G37" s="16" t="s">
        <v>33</v>
      </c>
      <c r="H37" s="16" t="s">
        <v>40</v>
      </c>
      <c r="I37" s="26" t="s">
        <v>41</v>
      </c>
      <c r="J37" s="15">
        <v>112</v>
      </c>
      <c r="K37" s="32">
        <v>112</v>
      </c>
      <c r="L37" s="87">
        <v>2020630010083</v>
      </c>
      <c r="M37" s="55" t="s">
        <v>131</v>
      </c>
      <c r="N37" s="26" t="s">
        <v>132</v>
      </c>
      <c r="O37" s="55" t="s">
        <v>179</v>
      </c>
      <c r="P37" s="28">
        <v>27</v>
      </c>
      <c r="Q37" s="28">
        <v>27</v>
      </c>
      <c r="R37" s="53">
        <v>27</v>
      </c>
      <c r="S37" s="161">
        <f>R37/Q37</f>
        <v>1</v>
      </c>
      <c r="T37" s="88" t="s">
        <v>40</v>
      </c>
      <c r="U37" s="88" t="s">
        <v>236</v>
      </c>
      <c r="V37" s="30" t="s">
        <v>208</v>
      </c>
      <c r="W37" s="195">
        <v>4114684625.18</v>
      </c>
      <c r="X37" s="193">
        <v>3961968477</v>
      </c>
      <c r="Y37" s="191">
        <f t="shared" si="0"/>
        <v>0.9628850903309949</v>
      </c>
      <c r="Z37" s="196" t="s">
        <v>289</v>
      </c>
      <c r="AA37" s="158" t="s">
        <v>288</v>
      </c>
      <c r="AB37" s="202" t="s">
        <v>343</v>
      </c>
      <c r="AC37" s="55" t="s">
        <v>89</v>
      </c>
      <c r="AD37" s="73"/>
      <c r="AE37" s="73"/>
      <c r="AF37" s="73"/>
      <c r="AG37" s="73"/>
      <c r="AH37" s="73"/>
      <c r="AI37" s="73"/>
      <c r="AJ37" s="73"/>
      <c r="AK37" s="73"/>
      <c r="AL37" s="73"/>
      <c r="AM37" s="73"/>
      <c r="AN37" s="73"/>
      <c r="AO37" s="73"/>
      <c r="AP37" s="73"/>
      <c r="AQ37" s="73"/>
    </row>
    <row r="38" spans="1:43" s="1" customFormat="1" ht="234.75" customHeight="1">
      <c r="A38" s="81" t="s">
        <v>29</v>
      </c>
      <c r="B38" s="83" t="s">
        <v>30</v>
      </c>
      <c r="C38" s="15" t="s">
        <v>31</v>
      </c>
      <c r="D38" s="19" t="s">
        <v>44</v>
      </c>
      <c r="E38" s="17">
        <v>0.185</v>
      </c>
      <c r="F38" s="18">
        <v>0.26</v>
      </c>
      <c r="G38" s="16" t="s">
        <v>33</v>
      </c>
      <c r="H38" s="16" t="s">
        <v>64</v>
      </c>
      <c r="I38" s="26" t="s">
        <v>65</v>
      </c>
      <c r="J38" s="15">
        <v>80</v>
      </c>
      <c r="K38" s="32">
        <v>116</v>
      </c>
      <c r="L38" s="94">
        <v>2020630010082</v>
      </c>
      <c r="M38" s="55" t="s">
        <v>168</v>
      </c>
      <c r="N38" s="55" t="s">
        <v>133</v>
      </c>
      <c r="O38" s="31" t="s">
        <v>193</v>
      </c>
      <c r="P38" s="28">
        <v>8</v>
      </c>
      <c r="Q38" s="45">
        <v>29</v>
      </c>
      <c r="R38" s="117">
        <v>28</v>
      </c>
      <c r="S38" s="161">
        <f>R38/Q38</f>
        <v>0.9655172413793104</v>
      </c>
      <c r="T38" s="88" t="s">
        <v>64</v>
      </c>
      <c r="U38" s="92" t="s">
        <v>237</v>
      </c>
      <c r="V38" s="43" t="s">
        <v>114</v>
      </c>
      <c r="W38" s="195">
        <v>399142112</v>
      </c>
      <c r="X38" s="193">
        <v>90000000</v>
      </c>
      <c r="Y38" s="191">
        <f t="shared" si="0"/>
        <v>0.22548359918484373</v>
      </c>
      <c r="Z38" s="196" t="s">
        <v>289</v>
      </c>
      <c r="AA38" s="158" t="s">
        <v>288</v>
      </c>
      <c r="AB38" s="202" t="s">
        <v>326</v>
      </c>
      <c r="AC38" s="55" t="s">
        <v>85</v>
      </c>
      <c r="AD38" s="178"/>
      <c r="AE38" s="178"/>
      <c r="AF38" s="178"/>
      <c r="AG38" s="178"/>
      <c r="AH38" s="178"/>
      <c r="AI38" s="178"/>
      <c r="AJ38" s="178"/>
      <c r="AK38" s="178"/>
      <c r="AL38" s="178"/>
      <c r="AM38" s="178"/>
      <c r="AN38" s="178"/>
      <c r="AO38" s="178"/>
      <c r="AP38" s="178"/>
      <c r="AQ38" s="178"/>
    </row>
    <row r="39" spans="1:43" s="1" customFormat="1" ht="69.75" customHeight="1">
      <c r="A39" s="81" t="s">
        <v>29</v>
      </c>
      <c r="B39" s="83" t="s">
        <v>30</v>
      </c>
      <c r="C39" s="15" t="s">
        <v>31</v>
      </c>
      <c r="D39" s="19" t="s">
        <v>44</v>
      </c>
      <c r="E39" s="17">
        <v>0.185</v>
      </c>
      <c r="F39" s="18">
        <v>0.26</v>
      </c>
      <c r="G39" s="16" t="s">
        <v>33</v>
      </c>
      <c r="H39" s="16" t="s">
        <v>66</v>
      </c>
      <c r="I39" s="26" t="s">
        <v>67</v>
      </c>
      <c r="J39" s="15">
        <v>16</v>
      </c>
      <c r="K39" s="32">
        <v>32</v>
      </c>
      <c r="L39" s="94">
        <v>2020630010081</v>
      </c>
      <c r="M39" s="55" t="s">
        <v>134</v>
      </c>
      <c r="N39" s="55" t="s">
        <v>135</v>
      </c>
      <c r="O39" s="31" t="s">
        <v>194</v>
      </c>
      <c r="P39" s="28">
        <v>23</v>
      </c>
      <c r="Q39" s="45">
        <v>23</v>
      </c>
      <c r="R39" s="117">
        <v>20</v>
      </c>
      <c r="S39" s="29">
        <f t="shared" si="1"/>
        <v>0.8695652173913043</v>
      </c>
      <c r="T39" s="88" t="s">
        <v>66</v>
      </c>
      <c r="U39" s="92" t="s">
        <v>238</v>
      </c>
      <c r="V39" s="43" t="s">
        <v>102</v>
      </c>
      <c r="W39" s="195">
        <v>57000000</v>
      </c>
      <c r="X39" s="193">
        <v>57000000</v>
      </c>
      <c r="Y39" s="191">
        <f t="shared" si="0"/>
        <v>1</v>
      </c>
      <c r="Z39" s="196" t="s">
        <v>289</v>
      </c>
      <c r="AA39" s="158" t="s">
        <v>288</v>
      </c>
      <c r="AB39" s="202" t="s">
        <v>317</v>
      </c>
      <c r="AC39" s="55" t="s">
        <v>85</v>
      </c>
      <c r="AD39" s="178"/>
      <c r="AE39" s="178"/>
      <c r="AF39" s="178"/>
      <c r="AG39" s="178"/>
      <c r="AH39" s="178"/>
      <c r="AI39" s="178"/>
      <c r="AJ39" s="178"/>
      <c r="AK39" s="178"/>
      <c r="AL39" s="178"/>
      <c r="AM39" s="178"/>
      <c r="AN39" s="178"/>
      <c r="AO39" s="178"/>
      <c r="AP39" s="178"/>
      <c r="AQ39" s="178"/>
    </row>
    <row r="40" spans="1:43" s="56" customFormat="1" ht="97.5" customHeight="1">
      <c r="A40" s="81" t="s">
        <v>29</v>
      </c>
      <c r="B40" s="83" t="s">
        <v>30</v>
      </c>
      <c r="C40" s="15" t="s">
        <v>31</v>
      </c>
      <c r="D40" s="19" t="s">
        <v>44</v>
      </c>
      <c r="E40" s="17">
        <v>0.185</v>
      </c>
      <c r="F40" s="18">
        <v>0.26</v>
      </c>
      <c r="G40" s="16" t="s">
        <v>33</v>
      </c>
      <c r="H40" s="16" t="s">
        <v>53</v>
      </c>
      <c r="I40" s="26" t="s">
        <v>54</v>
      </c>
      <c r="J40" s="15">
        <v>12</v>
      </c>
      <c r="K40" s="32">
        <v>28</v>
      </c>
      <c r="L40" s="87">
        <v>2020630010080</v>
      </c>
      <c r="M40" s="55" t="s">
        <v>136</v>
      </c>
      <c r="N40" s="55" t="s">
        <v>137</v>
      </c>
      <c r="O40" s="55" t="s">
        <v>195</v>
      </c>
      <c r="P40" s="28">
        <v>20</v>
      </c>
      <c r="Q40" s="28">
        <v>24</v>
      </c>
      <c r="R40" s="53">
        <v>24</v>
      </c>
      <c r="S40" s="161">
        <f>R40/Q40</f>
        <v>1</v>
      </c>
      <c r="T40" s="88" t="s">
        <v>53</v>
      </c>
      <c r="U40" s="88" t="s">
        <v>239</v>
      </c>
      <c r="V40" s="43" t="s">
        <v>114</v>
      </c>
      <c r="W40" s="195">
        <v>1000000000</v>
      </c>
      <c r="X40" s="193">
        <v>999420316.25</v>
      </c>
      <c r="Y40" s="191">
        <f t="shared" si="0"/>
        <v>0.99942031625</v>
      </c>
      <c r="Z40" s="196" t="s">
        <v>289</v>
      </c>
      <c r="AA40" s="158" t="s">
        <v>288</v>
      </c>
      <c r="AB40" s="202" t="s">
        <v>344</v>
      </c>
      <c r="AC40" s="55" t="s">
        <v>119</v>
      </c>
      <c r="AD40" s="73"/>
      <c r="AE40" s="73"/>
      <c r="AF40" s="73"/>
      <c r="AG40" s="73"/>
      <c r="AH40" s="73"/>
      <c r="AI40" s="73"/>
      <c r="AJ40" s="73"/>
      <c r="AK40" s="73"/>
      <c r="AL40" s="73"/>
      <c r="AM40" s="73"/>
      <c r="AN40" s="73"/>
      <c r="AO40" s="73"/>
      <c r="AP40" s="73"/>
      <c r="AQ40" s="73"/>
    </row>
    <row r="41" spans="1:43" s="1" customFormat="1" ht="123" customHeight="1">
      <c r="A41" s="81" t="s">
        <v>29</v>
      </c>
      <c r="B41" s="83" t="s">
        <v>30</v>
      </c>
      <c r="C41" s="15" t="s">
        <v>31</v>
      </c>
      <c r="D41" s="19" t="s">
        <v>44</v>
      </c>
      <c r="E41" s="17">
        <v>0.185</v>
      </c>
      <c r="F41" s="18">
        <v>0.26</v>
      </c>
      <c r="G41" s="16" t="s">
        <v>33</v>
      </c>
      <c r="H41" s="16" t="s">
        <v>38</v>
      </c>
      <c r="I41" s="26" t="s">
        <v>39</v>
      </c>
      <c r="J41" s="15">
        <v>4</v>
      </c>
      <c r="K41" s="32">
        <v>16</v>
      </c>
      <c r="L41" s="94">
        <v>2020630010078</v>
      </c>
      <c r="M41" s="55" t="s">
        <v>138</v>
      </c>
      <c r="N41" s="55" t="s">
        <v>139</v>
      </c>
      <c r="O41" s="31" t="s">
        <v>196</v>
      </c>
      <c r="P41" s="28">
        <v>10</v>
      </c>
      <c r="Q41" s="45">
        <v>12</v>
      </c>
      <c r="R41" s="117">
        <v>12</v>
      </c>
      <c r="S41" s="161">
        <f>R41/Q41</f>
        <v>1</v>
      </c>
      <c r="T41" s="88" t="s">
        <v>38</v>
      </c>
      <c r="U41" s="88" t="s">
        <v>240</v>
      </c>
      <c r="V41" s="43" t="s">
        <v>140</v>
      </c>
      <c r="W41" s="193">
        <v>78125405.4</v>
      </c>
      <c r="X41" s="193">
        <v>43507392.61</v>
      </c>
      <c r="Y41" s="191">
        <f t="shared" si="0"/>
        <v>0.5568917356299568</v>
      </c>
      <c r="Z41" s="196" t="s">
        <v>289</v>
      </c>
      <c r="AA41" s="158" t="s">
        <v>288</v>
      </c>
      <c r="AB41" s="202" t="s">
        <v>345</v>
      </c>
      <c r="AC41" s="55" t="s">
        <v>141</v>
      </c>
      <c r="AD41" s="178"/>
      <c r="AE41" s="178"/>
      <c r="AF41" s="178"/>
      <c r="AG41" s="178"/>
      <c r="AH41" s="178"/>
      <c r="AI41" s="178"/>
      <c r="AJ41" s="178"/>
      <c r="AK41" s="178"/>
      <c r="AL41" s="178"/>
      <c r="AM41" s="178"/>
      <c r="AN41" s="178"/>
      <c r="AO41" s="178"/>
      <c r="AP41" s="178"/>
      <c r="AQ41" s="178"/>
    </row>
    <row r="42" spans="1:43" s="1" customFormat="1" ht="69.75" customHeight="1">
      <c r="A42" s="81" t="s">
        <v>29</v>
      </c>
      <c r="B42" s="83" t="s">
        <v>30</v>
      </c>
      <c r="C42" s="15" t="s">
        <v>31</v>
      </c>
      <c r="D42" s="19" t="s">
        <v>44</v>
      </c>
      <c r="E42" s="17">
        <v>0.185</v>
      </c>
      <c r="F42" s="18">
        <v>0.26</v>
      </c>
      <c r="G42" s="16" t="s">
        <v>33</v>
      </c>
      <c r="H42" s="16" t="s">
        <v>68</v>
      </c>
      <c r="I42" s="26" t="s">
        <v>69</v>
      </c>
      <c r="J42" s="15">
        <v>3</v>
      </c>
      <c r="K42" s="32">
        <v>24</v>
      </c>
      <c r="L42" s="94">
        <v>2020630010045</v>
      </c>
      <c r="M42" s="55" t="s">
        <v>142</v>
      </c>
      <c r="N42" s="55" t="s">
        <v>157</v>
      </c>
      <c r="O42" s="31" t="s">
        <v>197</v>
      </c>
      <c r="P42" s="28">
        <v>1</v>
      </c>
      <c r="Q42" s="45">
        <v>10</v>
      </c>
      <c r="R42" s="117">
        <v>10</v>
      </c>
      <c r="S42" s="161">
        <f>R42/Q42</f>
        <v>1</v>
      </c>
      <c r="T42" s="53" t="s">
        <v>68</v>
      </c>
      <c r="U42" s="53" t="s">
        <v>241</v>
      </c>
      <c r="V42" s="30" t="s">
        <v>78</v>
      </c>
      <c r="W42" s="195">
        <v>0</v>
      </c>
      <c r="X42" s="193">
        <v>0</v>
      </c>
      <c r="Y42" s="191" t="e">
        <f t="shared" si="0"/>
        <v>#DIV/0!</v>
      </c>
      <c r="Z42" s="196" t="s">
        <v>302</v>
      </c>
      <c r="AA42" s="158" t="s">
        <v>288</v>
      </c>
      <c r="AB42" s="202" t="s">
        <v>346</v>
      </c>
      <c r="AC42" s="55" t="s">
        <v>119</v>
      </c>
      <c r="AD42" s="178"/>
      <c r="AE42" s="178"/>
      <c r="AF42" s="178"/>
      <c r="AG42" s="178"/>
      <c r="AH42" s="178"/>
      <c r="AI42" s="178"/>
      <c r="AJ42" s="178"/>
      <c r="AK42" s="178"/>
      <c r="AL42" s="178"/>
      <c r="AM42" s="178"/>
      <c r="AN42" s="178"/>
      <c r="AO42" s="178"/>
      <c r="AP42" s="178"/>
      <c r="AQ42" s="178"/>
    </row>
    <row r="43" spans="1:43" s="1" customFormat="1" ht="101.25" customHeight="1">
      <c r="A43" s="81" t="s">
        <v>29</v>
      </c>
      <c r="B43" s="83" t="s">
        <v>30</v>
      </c>
      <c r="C43" s="15" t="s">
        <v>31</v>
      </c>
      <c r="D43" s="19" t="s">
        <v>44</v>
      </c>
      <c r="E43" s="17">
        <v>0.185</v>
      </c>
      <c r="F43" s="18">
        <v>0.26</v>
      </c>
      <c r="G43" s="16" t="s">
        <v>33</v>
      </c>
      <c r="H43" s="16" t="s">
        <v>55</v>
      </c>
      <c r="I43" s="26" t="s">
        <v>56</v>
      </c>
      <c r="J43" s="15">
        <v>0</v>
      </c>
      <c r="K43" s="32">
        <v>20</v>
      </c>
      <c r="L43" s="94">
        <v>2020630010032</v>
      </c>
      <c r="M43" s="27" t="s">
        <v>143</v>
      </c>
      <c r="N43" s="55" t="s">
        <v>158</v>
      </c>
      <c r="O43" s="31" t="s">
        <v>198</v>
      </c>
      <c r="P43" s="28">
        <v>29</v>
      </c>
      <c r="Q43" s="76">
        <v>29</v>
      </c>
      <c r="R43" s="119">
        <v>28</v>
      </c>
      <c r="S43" s="161">
        <f>R43/Q43</f>
        <v>0.9655172413793104</v>
      </c>
      <c r="T43" s="53" t="s">
        <v>55</v>
      </c>
      <c r="U43" s="53" t="s">
        <v>242</v>
      </c>
      <c r="V43" s="30" t="s">
        <v>78</v>
      </c>
      <c r="W43" s="195">
        <v>0</v>
      </c>
      <c r="X43" s="193">
        <v>0</v>
      </c>
      <c r="Y43" s="191" t="e">
        <f t="shared" si="0"/>
        <v>#DIV/0!</v>
      </c>
      <c r="Z43" s="196" t="s">
        <v>289</v>
      </c>
      <c r="AA43" s="158" t="s">
        <v>288</v>
      </c>
      <c r="AB43" s="202" t="s">
        <v>347</v>
      </c>
      <c r="AC43" s="55" t="s">
        <v>85</v>
      </c>
      <c r="AD43" s="178"/>
      <c r="AE43" s="178"/>
      <c r="AF43" s="178"/>
      <c r="AG43" s="178"/>
      <c r="AH43" s="178"/>
      <c r="AI43" s="178"/>
      <c r="AJ43" s="178"/>
      <c r="AK43" s="178"/>
      <c r="AL43" s="178"/>
      <c r="AM43" s="178"/>
      <c r="AN43" s="178"/>
      <c r="AO43" s="178"/>
      <c r="AP43" s="178"/>
      <c r="AQ43" s="178"/>
    </row>
    <row r="44" spans="1:43" s="1" customFormat="1" ht="69.75" customHeight="1">
      <c r="A44" s="81" t="s">
        <v>29</v>
      </c>
      <c r="B44" s="83" t="s">
        <v>30</v>
      </c>
      <c r="C44" s="15" t="s">
        <v>31</v>
      </c>
      <c r="D44" s="19" t="s">
        <v>44</v>
      </c>
      <c r="E44" s="17">
        <v>0.185</v>
      </c>
      <c r="F44" s="18">
        <v>0.26</v>
      </c>
      <c r="G44" s="16" t="s">
        <v>33</v>
      </c>
      <c r="H44" s="16" t="s">
        <v>70</v>
      </c>
      <c r="I44" s="26" t="s">
        <v>71</v>
      </c>
      <c r="J44" s="15">
        <v>60</v>
      </c>
      <c r="K44" s="32">
        <v>112</v>
      </c>
      <c r="L44" s="94">
        <v>2020630010033</v>
      </c>
      <c r="M44" s="55" t="s">
        <v>169</v>
      </c>
      <c r="N44" s="55" t="s">
        <v>159</v>
      </c>
      <c r="O44" s="31" t="s">
        <v>199</v>
      </c>
      <c r="P44" s="28">
        <v>29</v>
      </c>
      <c r="Q44" s="76">
        <v>29</v>
      </c>
      <c r="R44" s="119">
        <v>28</v>
      </c>
      <c r="S44" s="161">
        <f>R44/Q44</f>
        <v>0.9655172413793104</v>
      </c>
      <c r="T44" s="53" t="s">
        <v>70</v>
      </c>
      <c r="U44" s="53" t="s">
        <v>243</v>
      </c>
      <c r="V44" s="30" t="s">
        <v>78</v>
      </c>
      <c r="W44" s="195">
        <v>0</v>
      </c>
      <c r="X44" s="193">
        <v>0</v>
      </c>
      <c r="Y44" s="191" t="e">
        <f t="shared" si="0"/>
        <v>#DIV/0!</v>
      </c>
      <c r="Z44" s="196" t="s">
        <v>289</v>
      </c>
      <c r="AA44" s="158" t="s">
        <v>288</v>
      </c>
      <c r="AB44" s="202" t="s">
        <v>348</v>
      </c>
      <c r="AC44" s="55" t="s">
        <v>85</v>
      </c>
      <c r="AD44" s="178"/>
      <c r="AE44" s="178"/>
      <c r="AF44" s="178"/>
      <c r="AG44" s="178"/>
      <c r="AH44" s="178"/>
      <c r="AI44" s="178"/>
      <c r="AJ44" s="178"/>
      <c r="AK44" s="178"/>
      <c r="AL44" s="178"/>
      <c r="AM44" s="178"/>
      <c r="AN44" s="178"/>
      <c r="AO44" s="178"/>
      <c r="AP44" s="178"/>
      <c r="AQ44" s="178"/>
    </row>
    <row r="45" spans="1:43" s="1" customFormat="1" ht="69.75" customHeight="1">
      <c r="A45" s="81" t="s">
        <v>29</v>
      </c>
      <c r="B45" s="83" t="s">
        <v>30</v>
      </c>
      <c r="C45" s="15" t="s">
        <v>31</v>
      </c>
      <c r="D45" s="19" t="s">
        <v>44</v>
      </c>
      <c r="E45" s="17">
        <v>0.185</v>
      </c>
      <c r="F45" s="18">
        <v>0.26</v>
      </c>
      <c r="G45" s="16" t="s">
        <v>33</v>
      </c>
      <c r="H45" s="16" t="s">
        <v>72</v>
      </c>
      <c r="I45" s="26" t="s">
        <v>52</v>
      </c>
      <c r="J45" s="15">
        <v>0</v>
      </c>
      <c r="K45" s="32">
        <v>580</v>
      </c>
      <c r="L45" s="94">
        <v>2020630010040</v>
      </c>
      <c r="M45" s="27" t="s">
        <v>144</v>
      </c>
      <c r="N45" s="55" t="s">
        <v>160</v>
      </c>
      <c r="O45" s="31" t="s">
        <v>200</v>
      </c>
      <c r="P45" s="28">
        <v>0</v>
      </c>
      <c r="Q45" s="45">
        <v>194</v>
      </c>
      <c r="R45" s="117">
        <v>150</v>
      </c>
      <c r="S45" s="29">
        <f t="shared" si="1"/>
        <v>0.7731958762886598</v>
      </c>
      <c r="T45" s="53" t="s">
        <v>72</v>
      </c>
      <c r="U45" s="53" t="s">
        <v>244</v>
      </c>
      <c r="V45" s="30" t="s">
        <v>78</v>
      </c>
      <c r="W45" s="195">
        <v>0</v>
      </c>
      <c r="X45" s="193">
        <v>0</v>
      </c>
      <c r="Y45" s="191" t="e">
        <f t="shared" si="0"/>
        <v>#DIV/0!</v>
      </c>
      <c r="Z45" s="196" t="s">
        <v>298</v>
      </c>
      <c r="AA45" s="159" t="s">
        <v>304</v>
      </c>
      <c r="AB45" s="202" t="s">
        <v>349</v>
      </c>
      <c r="AC45" s="55" t="s">
        <v>85</v>
      </c>
      <c r="AD45" s="178"/>
      <c r="AE45" s="178"/>
      <c r="AF45" s="178"/>
      <c r="AG45" s="178"/>
      <c r="AH45" s="178"/>
      <c r="AI45" s="178"/>
      <c r="AJ45" s="178"/>
      <c r="AK45" s="178"/>
      <c r="AL45" s="178"/>
      <c r="AM45" s="178"/>
      <c r="AN45" s="178"/>
      <c r="AO45" s="178"/>
      <c r="AP45" s="178"/>
      <c r="AQ45" s="178"/>
    </row>
    <row r="46" spans="1:43" s="56" customFormat="1" ht="121.5" customHeight="1">
      <c r="A46" s="81" t="s">
        <v>29</v>
      </c>
      <c r="B46" s="83" t="s">
        <v>30</v>
      </c>
      <c r="C46" s="15" t="s">
        <v>31</v>
      </c>
      <c r="D46" s="19" t="s">
        <v>44</v>
      </c>
      <c r="E46" s="17">
        <v>0.185</v>
      </c>
      <c r="F46" s="18">
        <v>0.26</v>
      </c>
      <c r="G46" s="16" t="s">
        <v>33</v>
      </c>
      <c r="H46" s="16" t="s">
        <v>73</v>
      </c>
      <c r="I46" s="26" t="s">
        <v>74</v>
      </c>
      <c r="J46" s="15">
        <v>1</v>
      </c>
      <c r="K46" s="32">
        <v>8</v>
      </c>
      <c r="L46" s="87">
        <v>2020630010039</v>
      </c>
      <c r="M46" s="27" t="s">
        <v>145</v>
      </c>
      <c r="N46" s="55" t="s">
        <v>161</v>
      </c>
      <c r="O46" s="55" t="s">
        <v>201</v>
      </c>
      <c r="P46" s="28">
        <v>1</v>
      </c>
      <c r="Q46" s="28">
        <v>2</v>
      </c>
      <c r="R46" s="53">
        <v>2</v>
      </c>
      <c r="S46" s="161">
        <f>R46/Q46</f>
        <v>1</v>
      </c>
      <c r="T46" s="53" t="s">
        <v>73</v>
      </c>
      <c r="U46" s="53" t="s">
        <v>245</v>
      </c>
      <c r="V46" s="30" t="s">
        <v>78</v>
      </c>
      <c r="W46" s="195">
        <v>0</v>
      </c>
      <c r="X46" s="193">
        <v>0</v>
      </c>
      <c r="Y46" s="191" t="e">
        <f t="shared" si="0"/>
        <v>#DIV/0!</v>
      </c>
      <c r="Z46" s="196" t="s">
        <v>289</v>
      </c>
      <c r="AA46" s="158" t="s">
        <v>288</v>
      </c>
      <c r="AB46" s="202" t="s">
        <v>318</v>
      </c>
      <c r="AC46" s="55" t="s">
        <v>81</v>
      </c>
      <c r="AD46" s="73"/>
      <c r="AE46" s="73"/>
      <c r="AF46" s="73"/>
      <c r="AG46" s="73"/>
      <c r="AH46" s="73"/>
      <c r="AI46" s="73"/>
      <c r="AJ46" s="73"/>
      <c r="AK46" s="73"/>
      <c r="AL46" s="73"/>
      <c r="AM46" s="73"/>
      <c r="AN46" s="73"/>
      <c r="AO46" s="73"/>
      <c r="AP46" s="73"/>
      <c r="AQ46" s="73"/>
    </row>
    <row r="47" spans="1:43" s="1" customFormat="1" ht="147" customHeight="1">
      <c r="A47" s="81" t="s">
        <v>29</v>
      </c>
      <c r="B47" s="83" t="s">
        <v>30</v>
      </c>
      <c r="C47" s="15" t="s">
        <v>31</v>
      </c>
      <c r="D47" s="19" t="s">
        <v>44</v>
      </c>
      <c r="E47" s="17">
        <v>0.185</v>
      </c>
      <c r="F47" s="18">
        <v>0.26</v>
      </c>
      <c r="G47" s="16" t="s">
        <v>33</v>
      </c>
      <c r="H47" s="16" t="s">
        <v>68</v>
      </c>
      <c r="I47" s="26" t="s">
        <v>69</v>
      </c>
      <c r="J47" s="15">
        <v>0</v>
      </c>
      <c r="K47" s="32">
        <v>24</v>
      </c>
      <c r="L47" s="94">
        <v>2020630010035</v>
      </c>
      <c r="M47" s="27" t="s">
        <v>146</v>
      </c>
      <c r="N47" s="55" t="s">
        <v>162</v>
      </c>
      <c r="O47" s="31" t="s">
        <v>202</v>
      </c>
      <c r="P47" s="28">
        <v>0</v>
      </c>
      <c r="Q47" s="45">
        <v>8</v>
      </c>
      <c r="R47" s="117">
        <v>6</v>
      </c>
      <c r="S47" s="29">
        <f t="shared" si="1"/>
        <v>0.75</v>
      </c>
      <c r="T47" s="53" t="s">
        <v>68</v>
      </c>
      <c r="U47" s="53" t="s">
        <v>246</v>
      </c>
      <c r="V47" s="30" t="s">
        <v>78</v>
      </c>
      <c r="W47" s="195">
        <v>0</v>
      </c>
      <c r="X47" s="193">
        <v>0</v>
      </c>
      <c r="Y47" s="191" t="e">
        <f t="shared" si="0"/>
        <v>#DIV/0!</v>
      </c>
      <c r="Z47" s="196" t="s">
        <v>305</v>
      </c>
      <c r="AA47" s="159" t="s">
        <v>306</v>
      </c>
      <c r="AB47" s="202" t="s">
        <v>319</v>
      </c>
      <c r="AC47" s="55" t="s">
        <v>85</v>
      </c>
      <c r="AD47" s="178"/>
      <c r="AE47" s="178"/>
      <c r="AF47" s="178"/>
      <c r="AG47" s="178"/>
      <c r="AH47" s="178"/>
      <c r="AI47" s="178"/>
      <c r="AJ47" s="178"/>
      <c r="AK47" s="178"/>
      <c r="AL47" s="178"/>
      <c r="AM47" s="178"/>
      <c r="AN47" s="178"/>
      <c r="AO47" s="178"/>
      <c r="AP47" s="178"/>
      <c r="AQ47" s="178"/>
    </row>
    <row r="48" spans="1:43" s="56" customFormat="1" ht="103.5" customHeight="1">
      <c r="A48" s="81" t="s">
        <v>29</v>
      </c>
      <c r="B48" s="83" t="s">
        <v>30</v>
      </c>
      <c r="C48" s="15" t="s">
        <v>31</v>
      </c>
      <c r="D48" s="19" t="s">
        <v>44</v>
      </c>
      <c r="E48" s="17">
        <v>0.185</v>
      </c>
      <c r="F48" s="18">
        <v>0.26</v>
      </c>
      <c r="G48" s="16" t="s">
        <v>33</v>
      </c>
      <c r="H48" s="16" t="s">
        <v>68</v>
      </c>
      <c r="I48" s="26" t="s">
        <v>69</v>
      </c>
      <c r="J48" s="15">
        <v>3</v>
      </c>
      <c r="K48" s="32">
        <v>24</v>
      </c>
      <c r="L48" s="87">
        <v>2020630010034</v>
      </c>
      <c r="M48" s="27" t="s">
        <v>147</v>
      </c>
      <c r="N48" s="55" t="s">
        <v>163</v>
      </c>
      <c r="O48" s="55" t="s">
        <v>203</v>
      </c>
      <c r="P48" s="28">
        <v>11</v>
      </c>
      <c r="Q48" s="28">
        <v>15</v>
      </c>
      <c r="R48" s="53">
        <v>12</v>
      </c>
      <c r="S48" s="29">
        <f t="shared" si="1"/>
        <v>0.8</v>
      </c>
      <c r="T48" s="53" t="s">
        <v>68</v>
      </c>
      <c r="U48" s="53" t="s">
        <v>247</v>
      </c>
      <c r="V48" s="30" t="s">
        <v>78</v>
      </c>
      <c r="W48" s="134">
        <v>0</v>
      </c>
      <c r="X48" s="154">
        <v>0</v>
      </c>
      <c r="Y48" s="152" t="e">
        <f t="shared" si="0"/>
        <v>#DIV/0!</v>
      </c>
      <c r="Z48" s="159" t="s">
        <v>303</v>
      </c>
      <c r="AA48" s="159" t="s">
        <v>307</v>
      </c>
      <c r="AB48" s="202" t="s">
        <v>320</v>
      </c>
      <c r="AC48" s="55" t="s">
        <v>119</v>
      </c>
      <c r="AD48" s="73"/>
      <c r="AE48" s="73"/>
      <c r="AF48" s="73"/>
      <c r="AG48" s="73"/>
      <c r="AH48" s="73"/>
      <c r="AI48" s="73"/>
      <c r="AJ48" s="73"/>
      <c r="AK48" s="73"/>
      <c r="AL48" s="73"/>
      <c r="AM48" s="73"/>
      <c r="AN48" s="73"/>
      <c r="AO48" s="73"/>
      <c r="AP48" s="73"/>
      <c r="AQ48" s="73"/>
    </row>
    <row r="49" spans="1:43" s="1" customFormat="1" ht="108" customHeight="1">
      <c r="A49" s="81" t="s">
        <v>29</v>
      </c>
      <c r="B49" s="83" t="s">
        <v>30</v>
      </c>
      <c r="C49" s="15" t="s">
        <v>31</v>
      </c>
      <c r="D49" s="19" t="s">
        <v>44</v>
      </c>
      <c r="E49" s="17">
        <v>0.185</v>
      </c>
      <c r="F49" s="18">
        <v>0.26</v>
      </c>
      <c r="G49" s="16" t="s">
        <v>33</v>
      </c>
      <c r="H49" s="16" t="s">
        <v>38</v>
      </c>
      <c r="I49" s="26" t="s">
        <v>39</v>
      </c>
      <c r="J49" s="15">
        <v>16</v>
      </c>
      <c r="K49" s="32">
        <v>16</v>
      </c>
      <c r="L49" s="94">
        <v>2020630010044</v>
      </c>
      <c r="M49" s="55" t="s">
        <v>156</v>
      </c>
      <c r="N49" s="55" t="s">
        <v>153</v>
      </c>
      <c r="O49" s="31" t="s">
        <v>204</v>
      </c>
      <c r="P49" s="28">
        <v>1</v>
      </c>
      <c r="Q49" s="45">
        <v>4</v>
      </c>
      <c r="R49" s="117">
        <v>4</v>
      </c>
      <c r="S49" s="161">
        <f t="shared" si="1"/>
        <v>1</v>
      </c>
      <c r="T49" s="88" t="s">
        <v>38</v>
      </c>
      <c r="U49" s="92" t="s">
        <v>251</v>
      </c>
      <c r="V49" s="30" t="s">
        <v>152</v>
      </c>
      <c r="W49" s="134">
        <v>32892900</v>
      </c>
      <c r="X49" s="154">
        <v>29105010</v>
      </c>
      <c r="Y49" s="152">
        <f t="shared" si="0"/>
        <v>0.8848417135612853</v>
      </c>
      <c r="Z49" s="159" t="s">
        <v>289</v>
      </c>
      <c r="AA49" s="158" t="s">
        <v>288</v>
      </c>
      <c r="AB49" s="202" t="s">
        <v>321</v>
      </c>
      <c r="AC49" s="181" t="s">
        <v>170</v>
      </c>
      <c r="AD49" s="178"/>
      <c r="AE49" s="178"/>
      <c r="AF49" s="178"/>
      <c r="AG49" s="178"/>
      <c r="AH49" s="178"/>
      <c r="AI49" s="178"/>
      <c r="AJ49" s="178"/>
      <c r="AK49" s="178"/>
      <c r="AL49" s="178"/>
      <c r="AM49" s="178"/>
      <c r="AN49" s="178"/>
      <c r="AO49" s="178"/>
      <c r="AP49" s="178"/>
      <c r="AQ49" s="178"/>
    </row>
    <row r="50" spans="1:43" s="56" customFormat="1" ht="264.75" customHeight="1">
      <c r="A50" s="81" t="s">
        <v>29</v>
      </c>
      <c r="B50" s="83" t="s">
        <v>30</v>
      </c>
      <c r="C50" s="15" t="s">
        <v>31</v>
      </c>
      <c r="D50" s="19" t="s">
        <v>44</v>
      </c>
      <c r="E50" s="17">
        <v>0.185</v>
      </c>
      <c r="F50" s="18">
        <v>0.26</v>
      </c>
      <c r="G50" s="16" t="s">
        <v>33</v>
      </c>
      <c r="H50" s="16" t="s">
        <v>75</v>
      </c>
      <c r="I50" s="26" t="s">
        <v>76</v>
      </c>
      <c r="J50" s="15">
        <v>48</v>
      </c>
      <c r="K50" s="32">
        <v>84</v>
      </c>
      <c r="L50" s="87">
        <v>2020630010043</v>
      </c>
      <c r="M50" s="27" t="s">
        <v>148</v>
      </c>
      <c r="N50" s="55" t="s">
        <v>149</v>
      </c>
      <c r="O50" s="55" t="s">
        <v>212</v>
      </c>
      <c r="P50" s="28">
        <v>29</v>
      </c>
      <c r="Q50" s="28">
        <v>29</v>
      </c>
      <c r="R50" s="53">
        <v>28</v>
      </c>
      <c r="S50" s="161">
        <f t="shared" si="1"/>
        <v>0.9655172413793104</v>
      </c>
      <c r="T50" s="88" t="s">
        <v>75</v>
      </c>
      <c r="U50" s="92" t="s">
        <v>248</v>
      </c>
      <c r="V50" s="30" t="s">
        <v>150</v>
      </c>
      <c r="W50" s="134">
        <v>546054446</v>
      </c>
      <c r="X50" s="154">
        <v>215281117.82</v>
      </c>
      <c r="Y50" s="152">
        <f t="shared" si="0"/>
        <v>0.3942484479285789</v>
      </c>
      <c r="Z50" s="159" t="s">
        <v>289</v>
      </c>
      <c r="AA50" s="158" t="s">
        <v>288</v>
      </c>
      <c r="AB50" s="210" t="s">
        <v>323</v>
      </c>
      <c r="AC50" s="55" t="s">
        <v>81</v>
      </c>
      <c r="AD50" s="73"/>
      <c r="AE50" s="73"/>
      <c r="AF50" s="73"/>
      <c r="AG50" s="73"/>
      <c r="AH50" s="73"/>
      <c r="AI50" s="73"/>
      <c r="AJ50" s="73"/>
      <c r="AK50" s="73"/>
      <c r="AL50" s="73"/>
      <c r="AM50" s="73"/>
      <c r="AN50" s="73"/>
      <c r="AO50" s="73"/>
      <c r="AP50" s="73"/>
      <c r="AQ50" s="73"/>
    </row>
    <row r="51" spans="1:43" s="56" customFormat="1" ht="69.75" customHeight="1">
      <c r="A51" s="81" t="s">
        <v>29</v>
      </c>
      <c r="B51" s="83" t="s">
        <v>30</v>
      </c>
      <c r="C51" s="15" t="s">
        <v>31</v>
      </c>
      <c r="D51" s="19" t="s">
        <v>44</v>
      </c>
      <c r="E51" s="17">
        <v>0.185</v>
      </c>
      <c r="F51" s="18">
        <v>0.26</v>
      </c>
      <c r="G51" s="16" t="s">
        <v>33</v>
      </c>
      <c r="H51" s="16" t="s">
        <v>38</v>
      </c>
      <c r="I51" s="26" t="s">
        <v>39</v>
      </c>
      <c r="J51" s="15">
        <v>48</v>
      </c>
      <c r="K51" s="32">
        <v>48</v>
      </c>
      <c r="L51" s="87">
        <v>2020630010031</v>
      </c>
      <c r="M51" s="27" t="s">
        <v>154</v>
      </c>
      <c r="N51" s="55" t="s">
        <v>164</v>
      </c>
      <c r="O51" s="55" t="s">
        <v>205</v>
      </c>
      <c r="P51" s="95">
        <v>0.99</v>
      </c>
      <c r="Q51" s="95">
        <v>0.99</v>
      </c>
      <c r="R51" s="120">
        <v>0.99</v>
      </c>
      <c r="S51" s="161">
        <f t="shared" si="1"/>
        <v>1</v>
      </c>
      <c r="T51" s="53" t="s">
        <v>38</v>
      </c>
      <c r="U51" s="53" t="s">
        <v>249</v>
      </c>
      <c r="V51" s="30" t="s">
        <v>78</v>
      </c>
      <c r="W51" s="134">
        <v>0</v>
      </c>
      <c r="X51" s="154">
        <v>0</v>
      </c>
      <c r="Y51" s="152" t="e">
        <f t="shared" si="0"/>
        <v>#DIV/0!</v>
      </c>
      <c r="Z51" s="159" t="s">
        <v>289</v>
      </c>
      <c r="AA51" s="158" t="s">
        <v>288</v>
      </c>
      <c r="AB51" s="211" t="s">
        <v>350</v>
      </c>
      <c r="AC51" s="55" t="s">
        <v>89</v>
      </c>
      <c r="AD51" s="73"/>
      <c r="AE51" s="73"/>
      <c r="AF51" s="73"/>
      <c r="AG51" s="73"/>
      <c r="AH51" s="73"/>
      <c r="AI51" s="73"/>
      <c r="AJ51" s="73"/>
      <c r="AK51" s="73"/>
      <c r="AL51" s="73"/>
      <c r="AM51" s="73"/>
      <c r="AN51" s="73"/>
      <c r="AO51" s="73"/>
      <c r="AP51" s="73"/>
      <c r="AQ51" s="73"/>
    </row>
    <row r="52" spans="1:43" s="56" customFormat="1" ht="69.75" customHeight="1" thickBot="1">
      <c r="A52" s="82" t="s">
        <v>29</v>
      </c>
      <c r="B52" s="85" t="s">
        <v>30</v>
      </c>
      <c r="C52" s="57" t="s">
        <v>31</v>
      </c>
      <c r="D52" s="58" t="s">
        <v>77</v>
      </c>
      <c r="E52" s="59">
        <v>0.99</v>
      </c>
      <c r="F52" s="60">
        <v>1</v>
      </c>
      <c r="G52" s="61" t="s">
        <v>33</v>
      </c>
      <c r="H52" s="61" t="s">
        <v>38</v>
      </c>
      <c r="I52" s="57" t="s">
        <v>39</v>
      </c>
      <c r="J52" s="57">
        <v>48</v>
      </c>
      <c r="K52" s="62">
        <v>48</v>
      </c>
      <c r="L52" s="96">
        <v>2020630010041</v>
      </c>
      <c r="M52" s="63" t="s">
        <v>151</v>
      </c>
      <c r="N52" s="63" t="s">
        <v>165</v>
      </c>
      <c r="O52" s="63" t="s">
        <v>178</v>
      </c>
      <c r="P52" s="64">
        <v>3</v>
      </c>
      <c r="Q52" s="64">
        <v>12</v>
      </c>
      <c r="R52" s="121">
        <v>12</v>
      </c>
      <c r="S52" s="161">
        <f t="shared" si="1"/>
        <v>1</v>
      </c>
      <c r="T52" s="100" t="s">
        <v>38</v>
      </c>
      <c r="U52" s="99" t="s">
        <v>250</v>
      </c>
      <c r="V52" s="65" t="s">
        <v>152</v>
      </c>
      <c r="W52" s="134">
        <v>2524152201</v>
      </c>
      <c r="X52" s="154">
        <v>2350905855.45</v>
      </c>
      <c r="Y52" s="152">
        <f t="shared" si="0"/>
        <v>0.9313645407430801</v>
      </c>
      <c r="Z52" s="159" t="s">
        <v>289</v>
      </c>
      <c r="AA52" s="158" t="s">
        <v>288</v>
      </c>
      <c r="AB52" s="212" t="s">
        <v>322</v>
      </c>
      <c r="AC52" s="55" t="s">
        <v>89</v>
      </c>
      <c r="AD52" s="73"/>
      <c r="AE52" s="73"/>
      <c r="AF52" s="73"/>
      <c r="AG52" s="73"/>
      <c r="AH52" s="73"/>
      <c r="AI52" s="73"/>
      <c r="AJ52" s="73"/>
      <c r="AK52" s="73"/>
      <c r="AL52" s="73"/>
      <c r="AM52" s="73"/>
      <c r="AN52" s="73"/>
      <c r="AO52" s="73"/>
      <c r="AP52" s="73"/>
      <c r="AQ52" s="73"/>
    </row>
    <row r="53" spans="1:29" ht="15" customHeight="1">
      <c r="A53" s="146" t="s">
        <v>11</v>
      </c>
      <c r="B53" s="147"/>
      <c r="C53" s="147"/>
      <c r="D53" s="147"/>
      <c r="E53" s="147"/>
      <c r="F53" s="147"/>
      <c r="G53" s="147"/>
      <c r="H53" s="147"/>
      <c r="I53" s="147"/>
      <c r="J53" s="147"/>
      <c r="K53" s="147"/>
      <c r="L53" s="147"/>
      <c r="M53" s="147"/>
      <c r="N53" s="147"/>
      <c r="O53" s="147"/>
      <c r="P53" s="147"/>
      <c r="Q53" s="147"/>
      <c r="R53" s="147"/>
      <c r="S53" s="186"/>
      <c r="T53" s="147"/>
      <c r="U53" s="147"/>
      <c r="V53" s="147"/>
      <c r="W53" s="282">
        <f>SUM(W12:W52)</f>
        <v>168926168432.72998</v>
      </c>
      <c r="X53" s="276">
        <f>SUM(X12:X52)</f>
        <v>160492358457.42</v>
      </c>
      <c r="Y53" s="216">
        <f>X53/W53</f>
        <v>0.9500739876269171</v>
      </c>
      <c r="Z53" s="125"/>
      <c r="AA53" s="125"/>
      <c r="AB53" s="125"/>
      <c r="AC53" s="169"/>
    </row>
    <row r="54" spans="1:29" ht="13.5" customHeight="1" thickBot="1">
      <c r="A54" s="148"/>
      <c r="B54" s="149"/>
      <c r="C54" s="149"/>
      <c r="D54" s="149"/>
      <c r="E54" s="149"/>
      <c r="F54" s="149"/>
      <c r="G54" s="149"/>
      <c r="H54" s="149"/>
      <c r="I54" s="149"/>
      <c r="J54" s="149"/>
      <c r="K54" s="149"/>
      <c r="L54" s="149"/>
      <c r="M54" s="149"/>
      <c r="N54" s="149"/>
      <c r="O54" s="149"/>
      <c r="P54" s="149"/>
      <c r="Q54" s="149"/>
      <c r="R54" s="149"/>
      <c r="S54" s="149"/>
      <c r="T54" s="149"/>
      <c r="U54" s="149"/>
      <c r="V54" s="149"/>
      <c r="W54" s="283"/>
      <c r="X54" s="277"/>
      <c r="Y54" s="216"/>
      <c r="Z54" s="126"/>
      <c r="AA54" s="126"/>
      <c r="AB54" s="126"/>
      <c r="AC54" s="170"/>
    </row>
    <row r="55" spans="1:29" ht="12.75" hidden="1">
      <c r="A55" s="106"/>
      <c r="B55" s="107"/>
      <c r="C55" s="107"/>
      <c r="D55" s="107"/>
      <c r="E55" s="107"/>
      <c r="F55" s="107"/>
      <c r="G55" s="107"/>
      <c r="H55" s="107"/>
      <c r="I55" s="107"/>
      <c r="J55" s="107"/>
      <c r="K55" s="107"/>
      <c r="L55" s="107"/>
      <c r="M55" s="107"/>
      <c r="N55" s="107"/>
      <c r="O55" s="107"/>
      <c r="P55" s="107"/>
      <c r="Q55" s="107"/>
      <c r="R55" s="107"/>
      <c r="S55" s="150">
        <v>0</v>
      </c>
      <c r="T55" s="107"/>
      <c r="U55" s="107"/>
      <c r="V55" s="107"/>
      <c r="W55" s="135"/>
      <c r="X55" s="139"/>
      <c r="Y55" s="153">
        <v>0</v>
      </c>
      <c r="Z55" s="124"/>
      <c r="AA55" s="124"/>
      <c r="AB55" s="124"/>
      <c r="AC55" s="169"/>
    </row>
    <row r="56" spans="1:29" ht="12.75" hidden="1">
      <c r="A56" s="106"/>
      <c r="B56" s="107"/>
      <c r="C56" s="107"/>
      <c r="D56" s="107"/>
      <c r="E56" s="107"/>
      <c r="F56" s="107"/>
      <c r="G56" s="107"/>
      <c r="H56" s="107"/>
      <c r="I56" s="107"/>
      <c r="J56" s="107"/>
      <c r="K56" s="107"/>
      <c r="L56" s="107"/>
      <c r="M56" s="107"/>
      <c r="N56" s="107"/>
      <c r="O56" s="107"/>
      <c r="P56" s="107"/>
      <c r="Q56" s="107"/>
      <c r="R56" s="107"/>
      <c r="S56" s="150">
        <v>1</v>
      </c>
      <c r="T56" s="107"/>
      <c r="U56" s="107"/>
      <c r="V56" s="107"/>
      <c r="W56" s="135"/>
      <c r="X56" s="139"/>
      <c r="Y56" s="153">
        <v>1</v>
      </c>
      <c r="Z56" s="124"/>
      <c r="AA56" s="124"/>
      <c r="AB56" s="124"/>
      <c r="AC56" s="169"/>
    </row>
    <row r="57" spans="1:29" ht="12">
      <c r="A57" s="21"/>
      <c r="B57" s="77"/>
      <c r="C57" s="23"/>
      <c r="D57" s="22"/>
      <c r="E57" s="23"/>
      <c r="F57" s="22"/>
      <c r="G57" s="23"/>
      <c r="H57" s="23"/>
      <c r="I57" s="23"/>
      <c r="J57" s="23"/>
      <c r="K57" s="22"/>
      <c r="L57" s="37"/>
      <c r="M57" s="22"/>
      <c r="N57" s="22"/>
      <c r="O57" s="22"/>
      <c r="P57" s="22"/>
      <c r="Q57" s="22"/>
      <c r="R57" s="108"/>
      <c r="S57" s="108"/>
      <c r="T57" s="79"/>
      <c r="U57" s="42"/>
      <c r="V57" s="22"/>
      <c r="W57" s="136"/>
      <c r="X57" s="140"/>
      <c r="Y57" s="35"/>
      <c r="Z57" s="35"/>
      <c r="AA57" s="35"/>
      <c r="AB57" s="35"/>
      <c r="AC57" s="171"/>
    </row>
    <row r="58" spans="1:29" ht="42.75" customHeight="1">
      <c r="A58" s="21"/>
      <c r="B58" s="77"/>
      <c r="C58" s="24"/>
      <c r="D58" s="22"/>
      <c r="E58" s="23"/>
      <c r="F58" s="22"/>
      <c r="G58" s="23"/>
      <c r="H58" s="23"/>
      <c r="I58" s="22"/>
      <c r="J58" s="284" t="s">
        <v>10</v>
      </c>
      <c r="K58" s="284"/>
      <c r="L58" s="284"/>
      <c r="M58" s="24"/>
      <c r="N58" s="24"/>
      <c r="O58" s="284" t="s">
        <v>9</v>
      </c>
      <c r="P58" s="284"/>
      <c r="Q58" s="284"/>
      <c r="R58" s="109"/>
      <c r="S58" s="109"/>
      <c r="T58" s="80"/>
      <c r="U58" s="23"/>
      <c r="V58" s="183" t="s">
        <v>325</v>
      </c>
      <c r="W58" s="184">
        <v>824824527</v>
      </c>
      <c r="X58" s="185">
        <v>763794309</v>
      </c>
      <c r="Y58" s="23"/>
      <c r="Z58" s="23"/>
      <c r="AA58" s="23"/>
      <c r="AB58" s="23"/>
      <c r="AC58" s="182"/>
    </row>
    <row r="59" spans="1:29" ht="14.25" customHeight="1" thickBot="1">
      <c r="A59" s="21"/>
      <c r="B59" s="77"/>
      <c r="C59" s="24"/>
      <c r="D59" s="22"/>
      <c r="E59" s="23"/>
      <c r="F59" s="22"/>
      <c r="G59" s="23"/>
      <c r="H59" s="23"/>
      <c r="I59" s="22"/>
      <c r="J59" s="25"/>
      <c r="K59" s="25"/>
      <c r="L59" s="38"/>
      <c r="M59" s="22"/>
      <c r="N59" s="22"/>
      <c r="O59" s="25"/>
      <c r="P59" s="25"/>
      <c r="Q59" s="23"/>
      <c r="R59" s="23"/>
      <c r="S59" s="23"/>
      <c r="T59" s="23"/>
      <c r="U59" s="42"/>
      <c r="V59" s="23"/>
      <c r="W59" s="136"/>
      <c r="X59" s="140"/>
      <c r="Y59" s="35"/>
      <c r="Z59" s="35"/>
      <c r="AA59" s="35"/>
      <c r="AB59" s="35"/>
      <c r="AC59" s="172"/>
    </row>
    <row r="60" spans="1:29" ht="25.5" customHeight="1">
      <c r="A60" s="9"/>
      <c r="B60" s="7"/>
      <c r="C60" s="11"/>
      <c r="D60" s="7"/>
      <c r="E60" s="10"/>
      <c r="F60" s="7"/>
      <c r="G60" s="13"/>
      <c r="H60" s="13"/>
      <c r="I60" s="5"/>
      <c r="J60" s="281" t="s">
        <v>173</v>
      </c>
      <c r="K60" s="281"/>
      <c r="L60" s="281"/>
      <c r="M60" s="12"/>
      <c r="N60" s="12"/>
      <c r="O60" s="281" t="s">
        <v>259</v>
      </c>
      <c r="P60" s="281"/>
      <c r="Q60" s="281"/>
      <c r="R60" s="78"/>
      <c r="S60" s="78"/>
      <c r="T60" s="78"/>
      <c r="U60" s="7"/>
      <c r="V60" s="10"/>
      <c r="W60" s="133"/>
      <c r="X60" s="138"/>
      <c r="Y60" s="34"/>
      <c r="Z60" s="34"/>
      <c r="AA60" s="34"/>
      <c r="AB60" s="34"/>
      <c r="AC60" s="173"/>
    </row>
    <row r="61" spans="1:29" ht="25.5" customHeight="1">
      <c r="A61" s="9"/>
      <c r="B61" s="7"/>
      <c r="C61" s="11"/>
      <c r="D61" s="7"/>
      <c r="E61" s="10"/>
      <c r="F61" s="7"/>
      <c r="G61" s="13"/>
      <c r="H61" s="13"/>
      <c r="I61" s="5"/>
      <c r="J61" s="296" t="s">
        <v>174</v>
      </c>
      <c r="K61" s="296"/>
      <c r="L61" s="39"/>
      <c r="M61" s="12"/>
      <c r="N61" s="12"/>
      <c r="O61" s="10" t="s">
        <v>175</v>
      </c>
      <c r="P61" s="7"/>
      <c r="Q61" s="10"/>
      <c r="R61" s="10"/>
      <c r="S61" s="10"/>
      <c r="T61" s="10"/>
      <c r="U61" s="7"/>
      <c r="V61" s="10"/>
      <c r="W61" s="133"/>
      <c r="X61" s="133"/>
      <c r="Y61" s="34"/>
      <c r="Z61" s="34"/>
      <c r="AA61" s="34"/>
      <c r="AB61" s="34"/>
      <c r="AC61" s="173"/>
    </row>
    <row r="62" spans="1:29" ht="13.5">
      <c r="A62" s="9"/>
      <c r="B62" s="7"/>
      <c r="C62" s="10"/>
      <c r="D62" s="7"/>
      <c r="E62" s="10"/>
      <c r="F62" s="7"/>
      <c r="G62" s="10"/>
      <c r="H62" s="10"/>
      <c r="I62" s="10"/>
      <c r="J62" s="10"/>
      <c r="K62" s="7"/>
      <c r="L62" s="40"/>
      <c r="M62" s="7"/>
      <c r="N62" s="10"/>
      <c r="O62" s="10"/>
      <c r="P62" s="10"/>
      <c r="Q62" s="10"/>
      <c r="R62" s="10"/>
      <c r="S62" s="10"/>
      <c r="T62" s="10"/>
      <c r="U62" s="7"/>
      <c r="V62" s="179"/>
      <c r="W62" s="180"/>
      <c r="X62" s="133"/>
      <c r="Y62" s="34"/>
      <c r="Z62" s="34"/>
      <c r="AA62" s="34"/>
      <c r="AB62" s="34"/>
      <c r="AC62" s="173"/>
    </row>
    <row r="63" spans="1:29" ht="13.5">
      <c r="A63" s="9"/>
      <c r="B63" s="7"/>
      <c r="C63" s="10"/>
      <c r="D63" s="7"/>
      <c r="E63" s="10"/>
      <c r="F63" s="7"/>
      <c r="G63" s="10"/>
      <c r="H63" s="10"/>
      <c r="I63" s="10"/>
      <c r="J63" s="10"/>
      <c r="K63" s="7"/>
      <c r="L63" s="40"/>
      <c r="M63" s="7"/>
      <c r="N63" s="10"/>
      <c r="O63" s="10"/>
      <c r="P63" s="10"/>
      <c r="Q63" s="10"/>
      <c r="R63" s="10"/>
      <c r="S63" s="10"/>
      <c r="T63" s="10"/>
      <c r="U63" s="7"/>
      <c r="V63" s="10"/>
      <c r="W63" s="133"/>
      <c r="X63" s="133"/>
      <c r="Y63" s="34"/>
      <c r="Z63" s="34"/>
      <c r="AA63" s="34"/>
      <c r="AB63" s="34"/>
      <c r="AC63" s="173"/>
    </row>
    <row r="64" spans="1:29" ht="31.5" customHeight="1" thickBot="1">
      <c r="A64" s="213" t="s">
        <v>12</v>
      </c>
      <c r="B64" s="214"/>
      <c r="C64" s="214"/>
      <c r="D64" s="214"/>
      <c r="E64" s="214"/>
      <c r="F64" s="214"/>
      <c r="G64" s="214"/>
      <c r="H64" s="214"/>
      <c r="I64" s="214"/>
      <c r="J64" s="214"/>
      <c r="K64" s="214"/>
      <c r="L64" s="214"/>
      <c r="M64" s="214"/>
      <c r="N64" s="214"/>
      <c r="O64" s="214"/>
      <c r="P64" s="214"/>
      <c r="Q64" s="214"/>
      <c r="R64" s="214"/>
      <c r="S64" s="214"/>
      <c r="T64" s="214"/>
      <c r="U64" s="214"/>
      <c r="V64" s="214"/>
      <c r="W64" s="214"/>
      <c r="X64" s="214"/>
      <c r="Y64" s="214"/>
      <c r="Z64" s="214"/>
      <c r="AA64" s="214"/>
      <c r="AB64" s="214"/>
      <c r="AC64" s="215"/>
    </row>
  </sheetData>
  <sheetProtection/>
  <mergeCells count="84">
    <mergeCell ref="C34:C35"/>
    <mergeCell ref="B34:B35"/>
    <mergeCell ref="A34:A35"/>
    <mergeCell ref="I34:I35"/>
    <mergeCell ref="H34:H35"/>
    <mergeCell ref="G34:G35"/>
    <mergeCell ref="F34:F35"/>
    <mergeCell ref="E34:E35"/>
    <mergeCell ref="D34:D35"/>
    <mergeCell ref="B15:B18"/>
    <mergeCell ref="A15:A18"/>
    <mergeCell ref="AC15:AC18"/>
    <mergeCell ref="AC34:AC35"/>
    <mergeCell ref="N34:N35"/>
    <mergeCell ref="M34:M35"/>
    <mergeCell ref="L34:L35"/>
    <mergeCell ref="K34:K35"/>
    <mergeCell ref="J34:J35"/>
    <mergeCell ref="H15:H18"/>
    <mergeCell ref="J61:K61"/>
    <mergeCell ref="J58:L58"/>
    <mergeCell ref="G15:G18"/>
    <mergeCell ref="F15:F18"/>
    <mergeCell ref="E15:E18"/>
    <mergeCell ref="D15:D18"/>
    <mergeCell ref="J60:L60"/>
    <mergeCell ref="L15:L18"/>
    <mergeCell ref="K15:K18"/>
    <mergeCell ref="X53:X54"/>
    <mergeCell ref="I15:I18"/>
    <mergeCell ref="O60:Q60"/>
    <mergeCell ref="W53:W54"/>
    <mergeCell ref="O58:Q58"/>
    <mergeCell ref="N15:N18"/>
    <mergeCell ref="M15:M18"/>
    <mergeCell ref="J15:J18"/>
    <mergeCell ref="T34:T35"/>
    <mergeCell ref="T15:T18"/>
    <mergeCell ref="L8:N8"/>
    <mergeCell ref="O8:Q8"/>
    <mergeCell ref="A1:B4"/>
    <mergeCell ref="L6:AC6"/>
    <mergeCell ref="A6:K6"/>
    <mergeCell ref="A8:K8"/>
    <mergeCell ref="C1:AB2"/>
    <mergeCell ref="C3:AB3"/>
    <mergeCell ref="C4:AB4"/>
    <mergeCell ref="T8:Y8"/>
    <mergeCell ref="C15:C18"/>
    <mergeCell ref="A9:A11"/>
    <mergeCell ref="I9:K9"/>
    <mergeCell ref="B9:B11"/>
    <mergeCell ref="C9:C11"/>
    <mergeCell ref="D10:D11"/>
    <mergeCell ref="E10:E11"/>
    <mergeCell ref="F10:F11"/>
    <mergeCell ref="G9:G11"/>
    <mergeCell ref="D9:F9"/>
    <mergeCell ref="H9:H11"/>
    <mergeCell ref="I10:I11"/>
    <mergeCell ref="J10:J11"/>
    <mergeCell ref="K10:K11"/>
    <mergeCell ref="L10:L11"/>
    <mergeCell ref="M10:M11"/>
    <mergeCell ref="H5:K5"/>
    <mergeCell ref="U10:U11"/>
    <mergeCell ref="V10:V11"/>
    <mergeCell ref="W10:W11"/>
    <mergeCell ref="X10:X11"/>
    <mergeCell ref="Z10:Z11"/>
    <mergeCell ref="P10:P11"/>
    <mergeCell ref="Q10:Q11"/>
    <mergeCell ref="T10:T11"/>
    <mergeCell ref="R10:R11"/>
    <mergeCell ref="A64:AC64"/>
    <mergeCell ref="Y53:Y54"/>
    <mergeCell ref="AB10:AB11"/>
    <mergeCell ref="AC10:AC11"/>
    <mergeCell ref="A7:AC7"/>
    <mergeCell ref="Z8:AA8"/>
    <mergeCell ref="R8:S8"/>
    <mergeCell ref="AA10:AA11"/>
    <mergeCell ref="N10:N11"/>
    <mergeCell ref="O10:O11"/>
  </mergeCells>
  <conditionalFormatting sqref="AZ7 AH7 BR7 CJ7 DB7 DT7 EL7 FD7 FV7 GN7 HF7 HX7">
    <cfRule type="colorScale" priority="83" dxfId="0">
      <colorScale>
        <cfvo type="percent" val="50"/>
        <cfvo type="percent" val="75"/>
        <cfvo type="percent" val="100"/>
        <color rgb="FFFF0000"/>
        <color rgb="FFFFFF00"/>
        <color rgb="FF92D050"/>
      </colorScale>
    </cfRule>
  </conditionalFormatting>
  <conditionalFormatting sqref="Y55:Y56 Y12:Y53">
    <cfRule type="colorScale" priority="87" dxfId="0">
      <colorScale>
        <cfvo type="percent" val="50"/>
        <cfvo type="percent" val="75"/>
        <cfvo type="percent" val="100"/>
        <color rgb="FFFF0000"/>
        <color rgb="FFFFFF00"/>
        <color rgb="FF92D050"/>
      </colorScale>
    </cfRule>
  </conditionalFormatting>
  <conditionalFormatting sqref="S15">
    <cfRule type="colorScale" priority="24" dxfId="0">
      <colorScale>
        <cfvo type="min" val="0"/>
        <cfvo type="max"/>
        <color rgb="FF92D050"/>
        <color rgb="FF92D050"/>
      </colorScale>
    </cfRule>
  </conditionalFormatting>
  <conditionalFormatting sqref="S14">
    <cfRule type="colorScale" priority="23" dxfId="0">
      <colorScale>
        <cfvo type="min" val="0"/>
        <cfvo type="max"/>
        <color rgb="FF92D050"/>
        <color rgb="FF92D050"/>
      </colorScale>
    </cfRule>
  </conditionalFormatting>
  <conditionalFormatting sqref="S16:S18">
    <cfRule type="colorScale" priority="22" dxfId="0">
      <colorScale>
        <cfvo type="min" val="0"/>
        <cfvo type="max"/>
        <color rgb="FF92D050"/>
        <color rgb="FF92D050"/>
      </colorScale>
    </cfRule>
  </conditionalFormatting>
  <conditionalFormatting sqref="S20:S21">
    <cfRule type="colorScale" priority="21" dxfId="0">
      <colorScale>
        <cfvo type="min" val="0"/>
        <cfvo type="max"/>
        <color rgb="FF92D050"/>
        <color rgb="FF92D050"/>
      </colorScale>
    </cfRule>
  </conditionalFormatting>
  <conditionalFormatting sqref="S23:S25">
    <cfRule type="colorScale" priority="20" dxfId="0">
      <colorScale>
        <cfvo type="min" val="0"/>
        <cfvo type="max"/>
        <color rgb="FF92D050"/>
        <color rgb="FF92D050"/>
      </colorScale>
    </cfRule>
  </conditionalFormatting>
  <conditionalFormatting sqref="S28:S35">
    <cfRule type="colorScale" priority="19" dxfId="0">
      <colorScale>
        <cfvo type="min" val="0"/>
        <cfvo type="max"/>
        <color rgb="FF92D050"/>
        <color rgb="FF92D050"/>
      </colorScale>
    </cfRule>
  </conditionalFormatting>
  <conditionalFormatting sqref="S27">
    <cfRule type="colorScale" priority="16" dxfId="0">
      <colorScale>
        <cfvo type="min" val="0"/>
        <cfvo type="max"/>
        <color rgb="FFFFFF00"/>
        <color rgb="FFFFFF00"/>
      </colorScale>
    </cfRule>
  </conditionalFormatting>
  <conditionalFormatting sqref="S39">
    <cfRule type="colorScale" priority="15" dxfId="0">
      <colorScale>
        <cfvo type="min" val="0"/>
        <cfvo type="max"/>
        <color rgb="FFFFFF00"/>
        <color rgb="FFFFFF00"/>
      </colorScale>
    </cfRule>
  </conditionalFormatting>
  <conditionalFormatting sqref="S45">
    <cfRule type="colorScale" priority="14" dxfId="0">
      <colorScale>
        <cfvo type="min" val="0"/>
        <cfvo type="max"/>
        <color rgb="FFFFFF00"/>
        <color rgb="FFFFFF00"/>
      </colorScale>
    </cfRule>
  </conditionalFormatting>
  <conditionalFormatting sqref="S47">
    <cfRule type="colorScale" priority="13" dxfId="0">
      <colorScale>
        <cfvo type="min" val="0"/>
        <cfvo type="max"/>
        <color rgb="FFFFFF00"/>
        <color rgb="FFFFFF00"/>
      </colorScale>
    </cfRule>
  </conditionalFormatting>
  <conditionalFormatting sqref="S48">
    <cfRule type="colorScale" priority="12" dxfId="0">
      <colorScale>
        <cfvo type="min" val="0"/>
        <cfvo type="max"/>
        <color rgb="FFFFFF00"/>
        <color rgb="FFFFFF00"/>
      </colorScale>
    </cfRule>
  </conditionalFormatting>
  <conditionalFormatting sqref="S12">
    <cfRule type="colorScale" priority="9" dxfId="0">
      <colorScale>
        <cfvo type="min" val="0"/>
        <cfvo type="max"/>
        <color rgb="FFFFFF00"/>
        <color rgb="FFFFFF00"/>
      </colorScale>
    </cfRule>
  </conditionalFormatting>
  <conditionalFormatting sqref="S13">
    <cfRule type="colorScale" priority="8" dxfId="0">
      <colorScale>
        <cfvo type="min" val="0"/>
        <cfvo type="max"/>
        <color rgb="FFFFFF00"/>
        <color rgb="FFFFFF00"/>
      </colorScale>
    </cfRule>
  </conditionalFormatting>
  <conditionalFormatting sqref="S19">
    <cfRule type="colorScale" priority="7" dxfId="0">
      <colorScale>
        <cfvo type="min" val="0"/>
        <cfvo type="max"/>
        <color rgb="FFFFFF00"/>
        <color rgb="FFFFFF00"/>
      </colorScale>
    </cfRule>
  </conditionalFormatting>
  <conditionalFormatting sqref="S22">
    <cfRule type="colorScale" priority="6" dxfId="0">
      <colorScale>
        <cfvo type="min" val="0"/>
        <cfvo type="max"/>
        <color rgb="FFFFFF00"/>
        <color rgb="FFFFFF00"/>
      </colorScale>
    </cfRule>
  </conditionalFormatting>
  <conditionalFormatting sqref="S26">
    <cfRule type="colorScale" priority="5" dxfId="0">
      <colorScale>
        <cfvo type="min" val="0"/>
        <cfvo type="max"/>
        <color rgb="FFFFFF00"/>
        <color rgb="FFFFFF00"/>
      </colorScale>
    </cfRule>
  </conditionalFormatting>
  <conditionalFormatting sqref="S12:S56">
    <cfRule type="colorScale" priority="4" dxfId="0">
      <colorScale>
        <cfvo type="percent" val="75"/>
        <cfvo type="percent" val="90"/>
        <cfvo type="percent" val="100"/>
        <color rgb="FFFF0000"/>
        <color rgb="FFFFFF00"/>
        <color rgb="FF92D050"/>
      </colorScale>
    </cfRule>
    <cfRule type="colorScale" priority="2" dxfId="0">
      <colorScale>
        <cfvo type="percent" val="75"/>
        <cfvo type="percent" val="90"/>
        <cfvo type="percent" val="100"/>
        <color rgb="FFFF0000"/>
        <color rgb="FFFFFF00"/>
        <color rgb="FF92D050"/>
      </colorScale>
    </cfRule>
  </conditionalFormatting>
  <conditionalFormatting sqref="Y12:Y56">
    <cfRule type="colorScale" priority="3" dxfId="0">
      <colorScale>
        <cfvo type="percent" val="75"/>
        <cfvo type="percent" val="90"/>
        <cfvo type="percent" val="100"/>
        <color rgb="FFFF0000"/>
        <color rgb="FFFFFF00"/>
        <color rgb="FF92D050"/>
      </colorScale>
    </cfRule>
    <cfRule type="colorScale" priority="1" dxfId="0">
      <colorScale>
        <cfvo type="percent" val="75"/>
        <cfvo type="percent" val="90"/>
        <cfvo type="percent" val="100"/>
        <color rgb="FFFF0000"/>
        <color rgb="FFFFFF00"/>
        <color rgb="FF92D050"/>
      </colorScale>
    </cfRule>
  </conditionalFormatting>
  <printOptions horizontalCentered="1"/>
  <pageMargins left="0.3937007874015748" right="0.3937007874015748" top="0.3937007874015748" bottom="0.3937007874015748" header="0.2755905511811024" footer="0.31496062992125984"/>
  <pageSetup fitToHeight="4" fitToWidth="1" horizontalDpi="600" verticalDpi="600" orientation="landscape" paperSize="5" scale="17"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dc:creator>
  <cp:keywords/>
  <dc:description/>
  <cp:lastModifiedBy>Juliana</cp:lastModifiedBy>
  <cp:lastPrinted>2022-02-01T01:50:23Z</cp:lastPrinted>
  <dcterms:created xsi:type="dcterms:W3CDTF">2012-06-01T17:13:38Z</dcterms:created>
  <dcterms:modified xsi:type="dcterms:W3CDTF">2022-02-01T01:50:33Z</dcterms:modified>
  <cp:category/>
  <cp:version/>
  <cp:contentType/>
  <cp:contentStatus/>
</cp:coreProperties>
</file>