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tabRatio="493" activeTab="0"/>
  </bookViews>
  <sheets>
    <sheet name="SEG_PA_EDUCACIÓN-3T-2021" sheetId="1" r:id="rId1"/>
    <sheet name="CONSOLIDADO" sheetId="2" r:id="rId2"/>
  </sheets>
  <definedNames>
    <definedName name="_xlnm._FilterDatabase" localSheetId="1" hidden="1">'CONSOLIDADO'!$A$1:$N$45</definedName>
    <definedName name="_xlfn.AGGREGATE" hidden="1">#NAME?</definedName>
    <definedName name="_xlnm.Print_Area" localSheetId="0">'SEG_PA_EDUCACIÓN-3T-2021'!$A$1:$AC$64</definedName>
    <definedName name="_xlnm.Print_Titles" localSheetId="0">'SEG_PA_EDUCACIÓN-3T-2021'!$1:$10</definedName>
  </definedNames>
  <calcPr calcMode="manual" fullCalcOnLoad="1"/>
</workbook>
</file>

<file path=xl/sharedStrings.xml><?xml version="1.0" encoding="utf-8"?>
<sst xmlns="http://schemas.openxmlformats.org/spreadsheetml/2006/main" count="997" uniqueCount="357">
  <si>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</si>
  <si>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</si>
  <si>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</si>
  <si>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</si>
  <si>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</si>
  <si>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</si>
  <si>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</si>
  <si>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</si>
  <si>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</si>
  <si>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</si>
  <si>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REPRESENTANTE LEGAL</t>
  </si>
  <si>
    <t>TOTAL</t>
  </si>
  <si>
    <t>____________________________________________________________
Centro Administrativo Municipal CAM, piso 3 Tel – (6) 741 71 00 Ext. 804, 805</t>
  </si>
  <si>
    <t>PROYECTOS</t>
  </si>
  <si>
    <t>LÍNEA ESTRATÉGICA</t>
  </si>
  <si>
    <t>SECTOR</t>
  </si>
  <si>
    <t>ODS ASOCIADOS</t>
  </si>
  <si>
    <t>INDICADOR DE BIENESTAR</t>
  </si>
  <si>
    <t>PROGRAMA PRESUPUESTAL</t>
  </si>
  <si>
    <t>PRODUCTO</t>
  </si>
  <si>
    <t>NDICADOR DE PRODUCTO</t>
  </si>
  <si>
    <t xml:space="preserve">INDICADOR </t>
  </si>
  <si>
    <t xml:space="preserve">LÍNEA BASE </t>
  </si>
  <si>
    <t>META CUATRENIO</t>
  </si>
  <si>
    <t>LINEA BASE</t>
  </si>
  <si>
    <t>META DE CUATRIENIO</t>
  </si>
  <si>
    <t xml:space="preserve">PLAN  DE DESARROLLO </t>
  </si>
  <si>
    <t>ACCIONES/ACTIVIDADES  DE  GESTIÓN Y ADMINISTRATIVAS</t>
  </si>
  <si>
    <t xml:space="preserve">Línea base de las acciones/
Actividades del Proyecto
</t>
  </si>
  <si>
    <t xml:space="preserve">INDICADOR / ACCIONES / 
ACTIVIDADES </t>
  </si>
  <si>
    <t>SOCIAL Y COMUNITARIO: "Un compromiso cuyabro"</t>
  </si>
  <si>
    <t>Educación</t>
  </si>
  <si>
    <t>1, 3, 4, 5, 10, 11, 16, 17</t>
  </si>
  <si>
    <t>Tasa bruta de cobertura bruta en preescolar, básica primaria, secundaria y media</t>
  </si>
  <si>
    <t>Calidad, cobertura y fortalecimiento de la educación inicial, prescolar, básica y media</t>
  </si>
  <si>
    <t>Infraestructura para educación inicial construida</t>
  </si>
  <si>
    <t>Sedes para la educación inicial construidas</t>
  </si>
  <si>
    <t>Servicio de acondicionamiento de ambientes de aprendizaje</t>
  </si>
  <si>
    <t>Sedes para la educación inicial mejoradas</t>
  </si>
  <si>
    <t>Servicio de monitoreo y seguimiento a la gestión del sector educativo</t>
  </si>
  <si>
    <t>Informes de seguimiento elaborados</t>
  </si>
  <si>
    <t>Servicio educativo</t>
  </si>
  <si>
    <t>Establecimientos educativos con recursos del Sistema General de Participaciones -SGP- en operación</t>
  </si>
  <si>
    <t>Servicio de fomento para la permanencia en programas de educación formal</t>
  </si>
  <si>
    <t>Personas en situación de vulnerabilidad beneficiarias de estrategias de permanencia</t>
  </si>
  <si>
    <t>Porcentaje de instituciones educativas oficiales en las categorias A+, A</t>
  </si>
  <si>
    <t>Servicios de evaluación de las estrategias de calidad educativa para los niveles de preescolar, básica y media</t>
  </si>
  <si>
    <t>Personas beneficiarias de estrategias de permanencia</t>
  </si>
  <si>
    <t>Infraestructura educativa mejorada</t>
  </si>
  <si>
    <t>Alumnos beneficiados con el mejoramiento de ambientes escolares</t>
  </si>
  <si>
    <t>Servicio de orientación vocacional</t>
  </si>
  <si>
    <t>Estudiantes vinculados a procesos de orientación vocacional</t>
  </si>
  <si>
    <t>Servicio de fomento para la prevención de riesgos sociales en entornos escolares</t>
  </si>
  <si>
    <t>Personas beneficiarias de ciclos lectivos especiales integrados</t>
  </si>
  <si>
    <t>Infraestructura educativa dotada</t>
  </si>
  <si>
    <t>Sedes dotadas con dispositivos tecnológicos</t>
  </si>
  <si>
    <t>Servicios de gestión del riesgo físico en estudiantes y docentes</t>
  </si>
  <si>
    <t>Coberturas obtenidas</t>
  </si>
  <si>
    <t>Servicio de apoyo a la permanencia con alimentación escolar</t>
  </si>
  <si>
    <t>Beneficiarios de la alimentación escolar</t>
  </si>
  <si>
    <t>Servicio de apoyo a la permanencia con transporte escolar</t>
  </si>
  <si>
    <t>Beneficiarios de transporte escolar</t>
  </si>
  <si>
    <t>Servicio de apoyo para la permanencia a la educación superior o terciaria</t>
  </si>
  <si>
    <t>Beneficiarios de programas o estrategias de permanencia en la educación superior o terciaria</t>
  </si>
  <si>
    <t>Establecimientos educativos en operación</t>
  </si>
  <si>
    <t>Servicio educativos de promoción del bilingüismo</t>
  </si>
  <si>
    <t>Instituciones educativas fortalecidas en competencias comunicativas en un segundo idioma</t>
  </si>
  <si>
    <t>Servicio de articulación entre la educación media y el sector productivo.</t>
  </si>
  <si>
    <t xml:space="preserve">Programas y proyectos de educación pertinente articulados con el sector productivo </t>
  </si>
  <si>
    <t>Servicios de apoyo a la implementación de modelos de innovación educativa</t>
  </si>
  <si>
    <t xml:space="preserve">Establecimientos educativos apoyados para la  implementación de modelos de innovación educativa </t>
  </si>
  <si>
    <t>Servicio de apoyo para el fortalecimiento de escuelas de padres</t>
  </si>
  <si>
    <t>Escuelas de padres apoyadas</t>
  </si>
  <si>
    <t>Servicio de formación por ciclos lectivos especiales integrados</t>
  </si>
  <si>
    <t>Documentos de planeación</t>
  </si>
  <si>
    <t>Documentos de lineamientos de política en educación prescolar, básica y media emitidos</t>
  </si>
  <si>
    <t>Servicio de accesibilidad a contenidos web para fines pedagógicos</t>
  </si>
  <si>
    <t>Establecimientos educativos conectados a internet</t>
  </si>
  <si>
    <t>Porcentaje de usuarios que una respuesta oportuna por parte de la Secretaria de Educación. (RESPUESTA OPORTUNA DEL SAC)</t>
  </si>
  <si>
    <t>RECURSOS PROPIOS MUNICIPIO</t>
  </si>
  <si>
    <t>EDUCACION INICIAL -CONSTRUCCION DE INFRAESTRUCTURA</t>
  </si>
  <si>
    <t>SGP Primera Infancia</t>
  </si>
  <si>
    <t>Planeamiento Educativo</t>
  </si>
  <si>
    <t>EDUCACION INICIAL - ADECUACION  Y MEJORAMIENTO DE INFRAESTRUCTURA</t>
  </si>
  <si>
    <t>SGP Primera Infancia, Rendimientos Financieros SGP Primera Infancia, REC.BCE.SGP Primera Infancia, REC BCE RENDIMIENTOS FROS SGP PRIMERA INFANCIA</t>
  </si>
  <si>
    <t xml:space="preserve">ATENCION INTEGRAL EDUCACION INICIAL </t>
  </si>
  <si>
    <t>Calidad Educativa</t>
  </si>
  <si>
    <t>Construcción de centros de desarrollo infantil para mejorar cobertura y calidad en educación inicial.</t>
  </si>
  <si>
    <t>Adecuar y mejorar la infraestructura de los centros de desarrollo infantil para mejorar la cobertura y la calidad.</t>
  </si>
  <si>
    <t>Garantizar una atención pertinente, oportuna y de calidad que promueva el desarrollo integral a lo largo de todo el ciclo</t>
  </si>
  <si>
    <t>Administrativa y Financiera</t>
  </si>
  <si>
    <t xml:space="preserve">SGP PRESTACION DE SERVICIOS </t>
  </si>
  <si>
    <t>SGP PRESTACION DE SERVICIOS, RECURSOS PROPIOS MUNICIPIO, REC.BCE.SGP Educacion Prestacion de Servicios</t>
  </si>
  <si>
    <t xml:space="preserve">FONDOS DE SERVICIOS EDUCATIVOS  </t>
  </si>
  <si>
    <t xml:space="preserve">PROPIOS REINTEGROS RDE SINIESTROS, REC.BCE.Reintegro por siniestros RDE Educacion
</t>
  </si>
  <si>
    <t>ATENCION A POBLACIONES ETNIA AFRO E INDIGENAS</t>
  </si>
  <si>
    <t>Garantizar el acceso y la permanencia de los niños, niñas en el sistema educativo</t>
  </si>
  <si>
    <t xml:space="preserve">ATENCION A POBLACIONES VICTIMAS DEL CONFLICTO, VULNERABLES, JOVENES Y ADULTOS </t>
  </si>
  <si>
    <t>Cobertura Educativa</t>
  </si>
  <si>
    <t xml:space="preserve">ATENCION A POBLACION  CON NECESIDADES EDUCATIVAS ESPECIALES O CON DISCAPACIDAD </t>
  </si>
  <si>
    <t>Garantizar la atención educativa de los estudiantes con discapacidad , de acuerdo a lo establecido en el Decreto 1421 de 2017</t>
  </si>
  <si>
    <t xml:space="preserve">ACOMPAÑAMIENTO PARA LA MEJORA DE LA CALIDAD EDUCATIVA Y SEGUIMIENTO A LOS PROCESOS DE APRENDIZAJE </t>
  </si>
  <si>
    <t>Contribuir al mejoramiento de la calidad educativa con procesos de acompañamiento y asistencia técnica a las instituciones educativas</t>
  </si>
  <si>
    <t>SGP CALIDAD MATRICULA OFICIAL</t>
  </si>
  <si>
    <t xml:space="preserve">JORNADA UNICA EN EL MARCO DE LA ATENCIÓN INTEGRAL </t>
  </si>
  <si>
    <t>Mejorar las competencias educativas, y el desarrollo de competencias básicas mediante el aumento del tiempo de permanencia de los estudiantes en la institución educativa</t>
  </si>
  <si>
    <t xml:space="preserve">JORNADAS COMPLEMENTARIAS </t>
  </si>
  <si>
    <t>Contribuir al adecuado desarrollo integral, físico, cognitivo, social y emocional del os niños, niñas y jóvenes en el marco de los procesos que permiten la incorporación de otros entornos de aprendizaje más allá del sistema escolar</t>
  </si>
  <si>
    <t>CONSTRUCCIÓN, MEJORAMIENTO Y MANTENIMIENTO DE INSTITUCIONES EDUCATIVAS</t>
  </si>
  <si>
    <t>Adecuar los ambientes integrales de las instituciones educativas en términos de aulas, restaurantes, accesos, áreas administrativas, recreativas y deportivas, como de seguridad para garantizar el acceso, la permanencia y la calidad educativa mejorando dichos ambientes de aprendizaje.</t>
  </si>
  <si>
    <t>SGP CALIDAD MATRICULA OFICIAL, RENDIMIENTOS FINANCIEROS DESAHORRO FONPET CSF 2016,  DESAHORRO FONPET EDUCACION, REC BCE DESAHORRO FONPET EDUCACION VIGENCIA EXPIRADA, REC BCE DESAHORRO FONPET EDUCACION, REC BCE RTOS FROS DESAHORRO FONPET, RECURSOS PROPIOS MUNICIPIO</t>
  </si>
  <si>
    <t>ESCUELA DE MUSICA</t>
  </si>
  <si>
    <t>Fortalecer la calidad de la educación ofreciendo a los estudiantes alternativas para el buen uso del tiempo libre que complementen la formación integral de los estudiantes</t>
  </si>
  <si>
    <t xml:space="preserve">CULTURA CIUDADANA Y CONVIVENCIA ESCOLAR  </t>
  </si>
  <si>
    <t>Fortalecer la gestión de la convivencia escolar en las  I.E. en el marco de  las competencias ciudadanas</t>
  </si>
  <si>
    <t>SGP CALIDAD MATRICULA OFICIAL, REC BCE DESAHORRO FONPET EDUCACION</t>
  </si>
  <si>
    <t xml:space="preserve">PLAN   DE LECTURA Y ESCRITURA </t>
  </si>
  <si>
    <t>Contribuir al mejoramiento de la calidad educativa con procesos de acompañamiento, asistencia técnica y seguimiento al Plan Municipal de Lectura y Escritura con la implementación de estrategias pedagógicas que fortalezcan la comprensión lectora.</t>
  </si>
  <si>
    <t>DOTACIÓN DE EQUIPOS, SOFTWARE Y TEXTOS PARA LAS INSTITUCIONES EDUCATIVAS.</t>
  </si>
  <si>
    <t>Mejorar el equipamiento equipos de cómputo, tabletas, software y  textos para fortelacer el proceso de enseñanza-aprendizaje.</t>
  </si>
  <si>
    <t>Calidad Educativa y Planeamiento Educativo</t>
  </si>
  <si>
    <t>PROYECTO EDUCATIVO AMBIENTAL Y DE GESTIÓN DEL RIESGO (PRAE - PEGER)</t>
  </si>
  <si>
    <t xml:space="preserve">Promover competencias educativas, la cultura por la paz  y fortalecer una cultura ambiental y de gestión del riesgo, contemplando procesos de educación en emergencias. Se incluyen acciones para que las instituciones educativas puedan implementar Planes Escolares Ambientales y de Gestión del Riesgo. </t>
  </si>
  <si>
    <t>ALIMENTACION ESCOLAR</t>
  </si>
  <si>
    <t>Mejorar el acceso y la permanencia en el sector educativo para los niños, niñas y jóvenes con adecuados niveles de alimentación escolar fortaleciendo la Jornada Única y mejorando la atención a la atención más vulnerable de la ciudad en el marco de promover competencias educativas y la cultura por la paz.</t>
  </si>
  <si>
    <t xml:space="preserve">SGP ALIMENTACION ESCOLAR  ASIGN ESPECIALES, SGP CALIDAD MATRICULA OFICIAL , PAE -Alimentacion Escolar, Rendimientos Financieros PAE, RENDIMIENTOS OPERACIONES FINANCIERAS RECURSOS  SGP  CALIDAD EDUCATIVA, RECURSOS PROPIOS MUNICIPIO, REINTEGROS PROPIOS, REND FROS SGP  ALIMENTACION ESCOLAR ASIGN ESPECIALES , REC.BCE.Alimentacion Escolar Asig.Especial, REC BCE RTOS FROS PAE ALIMENTACION ESCOLAR, REC BCE RTOS FROS ASIGNACION ESPECIAL ALIMENTACION ESCOLAR, REC BCE PAE ALIMENTACION ESCOLAR
 </t>
  </si>
  <si>
    <t>TRANSPORTE ESCOLAR</t>
  </si>
  <si>
    <t>Mejorar el acceso y la permanencia en el sector educativo para los niños, niñas y jóvenes, con énfasis en la población vulnerable y residente en el sector rural en el marco de promover competencias educativas y la cultura por la paz.</t>
  </si>
  <si>
    <t>SGP CALIDAD MATRICULA OFICIAL, RECURSOS PROPIOS MUNICIPIO</t>
  </si>
  <si>
    <t>BECAS PARA ESTUDIANTES  QUE  INGRESAN  A LA UNIVERSIDAD</t>
  </si>
  <si>
    <t>SERVICIOS PUBLICOS</t>
  </si>
  <si>
    <t>Garantizar el funcionamiento de las instituciones educativas y sus sedes con el pago oportuno de los servicios públicos.</t>
  </si>
  <si>
    <t>TRANSFERENCIAS A LAS INSTITUCIONES EDUCATIVAS</t>
  </si>
  <si>
    <t>Facilitar transferencias (recursos de gratuidad) a los fondos de servicios educativos para financiar gastos de funcionamiento anualmente de las instituciones educativas.</t>
  </si>
  <si>
    <t>Fortalecer las competencias en el aprendizaje de una segunda lengua mejorando la comunicación oral y escrita, mediante procesos de enseñanza-aprendizaje innovativos y con la apropiación de TICs.</t>
  </si>
  <si>
    <t>ARTICULACIÓN CON LA MEDIA</t>
  </si>
  <si>
    <t>Mejorar las competencias básicas y específicas en los procesos de formación de la media técnica en el sector educativo oficial de Armenia.</t>
  </si>
  <si>
    <t>DOTACIÓN, USO Y APROVECHAMIENTO DE TIC EN EL AULA</t>
  </si>
  <si>
    <t>Dotar de software y hardware a las instituciones educativas (incrementando la relación alumno/computador), sino la apropiación de las tecnologías de la información y las comunicaciones en los procesos de enseñanza-aprendizaje.</t>
  </si>
  <si>
    <t>FORMACIÓN PARA EL TRABAJO Y EL DESARROLLO HUMANO</t>
  </si>
  <si>
    <t>Promover el tránsito de los jóvenes a la educación para el trabajo y desarrollo humano a partir de convenios y alianzas con instituciones de educación superior.</t>
  </si>
  <si>
    <t>PROG.EDUC.PARA EL TRABAJO Y EL DES.HUMANO RDE, RTOS FR P.EDUC.PARA EL TRABAJO Y EL DES.HUMANO RDE, REC BCE PROGRAMAS EDUCACION.PARA EL TRABAJO Y EL DES.HUMANO RDE, REC.BCE.Rtos Fros Prog.Edu.para el trabajo y desarrollo Humamo RDE</t>
  </si>
  <si>
    <t>Inspección y Vigilancia</t>
  </si>
  <si>
    <t xml:space="preserve">PROYECTO DE TECNOACADEMIA </t>
  </si>
  <si>
    <t xml:space="preserve">ESCUELAS SALUDABLES </t>
  </si>
  <si>
    <t>PROYECTO DE IMPLEMENTACIÓN DE PRÁCTICAS EDUCATIVAS Y PEDAGÓGICAS</t>
  </si>
  <si>
    <t>PLAN ESTRATÉGICO DE EDUCACIÓN 2020-2023</t>
  </si>
  <si>
    <t>PROYECTO DE EMPRENDERISMO</t>
  </si>
  <si>
    <t>JÓVENES PROGRAMADORES SIGLO XXI</t>
  </si>
  <si>
    <t>CONECTIVIDAD EN LAS INSTITUCIONES EDUCATIVAS</t>
  </si>
  <si>
    <t>Mejorar los niveles de conectividad en las instituciones educativas oficiales</t>
  </si>
  <si>
    <t>SGP PRESTACION DE SERVICIOS (CONECTIVIDAD</t>
  </si>
  <si>
    <t>FUNCIONAMIENTO Y PRESTACION DE SERVICIOS DEL SECTOR  EDUCATIVO DEL NIVEL CENTRAL</t>
  </si>
  <si>
    <t>SGP PRESTACION DE SERVICIOS (CUOTA DE ADMON )</t>
  </si>
  <si>
    <t>Realizar seguimiento a la política educativa contemplando un monitoreo a los programas, subprogramas, proyectos y procesos de la Secretaria de Educación.</t>
  </si>
  <si>
    <t xml:space="preserve">ATENCION AL CIUDADANO </t>
  </si>
  <si>
    <t xml:space="preserve">FUNCIONAMIENTO Y PRESTACION DEL SERVICIO EDUCATIVO DE LAS INSTITUCIONES EDUCATIVAS </t>
  </si>
  <si>
    <t xml:space="preserve">MEJORAMIENTO Y SEGUIMIENTO A LA GESTION  EN LOS PROCESOS DE LA SECRETARIA DE EDUCACION </t>
  </si>
  <si>
    <t xml:space="preserve">Promover procesos de formación en ámbitos tecnológicos y de innovación educativa </t>
  </si>
  <si>
    <t>Mejorar las prácticas saludables en el sector educativo que mejoren la calidad de vida.</t>
  </si>
  <si>
    <t>Mejorar los niveles de reprobación educativa con procesos educativos que permitan fortalecer las escuelas de padres en las instituciones educativas oficiales de armenia.</t>
  </si>
  <si>
    <t xml:space="preserve">
implementar un proceso de apoyo educativo y pedagógico con una institución de educación superior para desarrollar prácticas educativas y pedagógicas.
</t>
  </si>
  <si>
    <t>Implementar la ejecución y seguimiento del Plan Estratégico de Educación de Armenia 2020-2031</t>
  </si>
  <si>
    <t xml:space="preserve">
Implementar procesos de emprenderismo en los niveles de secundaria y media en el sector educativo oficial de armenia.
</t>
  </si>
  <si>
    <t>Implementar procesos de programación en los niveles de secundaria y media en el sector educativo oficial de armenia.</t>
  </si>
  <si>
    <t xml:space="preserve">
Mejorar y mantener el indice de oportunidad del sac.
</t>
  </si>
  <si>
    <t xml:space="preserve">Verificar el cumplimiento de la liquidacion  de las nominas y pagos de   salarios y las prestaciones sociales del personal adscrito al nivel central de la Secretaria de Educación  cumpliendo con los parámetros  legalmente establecidos. </t>
  </si>
  <si>
    <t>Verificar el cumplimiento de la liquidacion  de las nominas y pagos de   salarios y las prestaciones sociales del personal administrativo  docente y directivo docente de las IEOMA  cumpliendo con los parámetros  legalmente establecidos</t>
  </si>
  <si>
    <t xml:space="preserve">Garantizar el  reintegro del reconocimiento de los recursos por siniestros  por la aseguradora  Y solicitados por las IEOMA </t>
  </si>
  <si>
    <t>BILINGÜISMO</t>
  </si>
  <si>
    <t>ESCUELA DE PADRES</t>
  </si>
  <si>
    <t>Todos los procesos (13 procesos-incluye comunicaciones, inspección y vigilancia, sistema de gestión de calidad, cobertura, calidad, presupuesto, asuntos legales y públicos, atención al ciudadano, talento humano, tics, infraestructura). Planeamiento consolida</t>
  </si>
  <si>
    <t>Despacho SEM</t>
  </si>
  <si>
    <t xml:space="preserve">Apoyar el ingreso a la educación superior de estudiantes que terminan el grado 11, y los jóvenes matriculados en las instituciones de educación superior y que han evidenciado niveles altos de rendimiento académico y en los resultados de pruebas saber, en el marco de promover competencias educativas y la cultura por la paz.
</t>
  </si>
  <si>
    <t>JOSÉ MANUEL RÍOS MORALES</t>
  </si>
  <si>
    <t>ALCALDE</t>
  </si>
  <si>
    <t xml:space="preserve">SECRETARIA DE EDUCACION </t>
  </si>
  <si>
    <t>Centros de Desarrollo Infantil adecuados y con mantenimiento</t>
  </si>
  <si>
    <t>Instituciones educación inicial educativas oficiales con seguimiento al desarrollo integral para la primera infancia</t>
  </si>
  <si>
    <t>Informes de verificación</t>
  </si>
  <si>
    <t>Instituciones educativas con transferencias a los fondos de servicios educativos</t>
  </si>
  <si>
    <t>Población etnia, afro e indigenas matriculada con estrategias de apoyo  educativo y seguimiento al ausentismo escolar</t>
  </si>
  <si>
    <t>Población víctimas del conflicto, vulnerables, jóvenes y adultos con estrategias de apoyo educativo  y seguimiento al ausentismo escolar</t>
  </si>
  <si>
    <t>Población con Necesidades Educativas Especiales (discapacidad) con apoyo educativo  y seguimiento al ausentismo escolar.</t>
  </si>
  <si>
    <t>Instituciones educativas con procesos de acompañamiento y asistencia técnica</t>
  </si>
  <si>
    <t>Instituciones educativas con procesos de atención en jornada complememtaria</t>
  </si>
  <si>
    <t>Instituciones (sedes) educativas con construcción o adecuación de ambientes escolares</t>
  </si>
  <si>
    <t xml:space="preserve">Estudiantes en la Escuela de Música </t>
  </si>
  <si>
    <t>Instituciones educativas con estrategias y seguimiento a la convivencia escolar</t>
  </si>
  <si>
    <t>Instituciones educativas en el marco del Plan de Lectura y Escritura (estrategias no presenciales)</t>
  </si>
  <si>
    <t>Instituciones educativas con estrategias para fortalecer la gestión del riesgo (planes escolares de retorno a clases  con alternancia)</t>
  </si>
  <si>
    <t>Niños, niñas y jóvenes beneficiarios de Alimentación Escolar</t>
  </si>
  <si>
    <t>Estudiantes beneficiarios de becas para ingresar a la educación superior</t>
  </si>
  <si>
    <t>Instituciones educativas con pago oportuno de servicios públicos</t>
  </si>
  <si>
    <t>Instituciones educativas fortaleciendo competencias en bilinguismo</t>
  </si>
  <si>
    <t>Instituciones educativas con procesos de ariculación con la media</t>
  </si>
  <si>
    <t>Instituciones educativas con procesos de apropiación de TICs en la enseñanza y aprendizaje (estrategias no presenciales)</t>
  </si>
  <si>
    <t>Instituciones para el trabajo y el desarrollo humano con visitas de seguimiento</t>
  </si>
  <si>
    <t>Instituciones educativas articuladas al proyecto de TECNOACADEMIA</t>
  </si>
  <si>
    <t>Instituciones educativas con fortalecimiento de estilos y hábitos de vida saludable</t>
  </si>
  <si>
    <t>Instituciones educativas con ESCUELA DE PADRES</t>
  </si>
  <si>
    <t>Instituciones educativas en el Centro de Prácticas Educativas y Pedagógicas</t>
  </si>
  <si>
    <t>Documentos de seguimiento</t>
  </si>
  <si>
    <t>Instituciones educativas con procesos de emprenderismo</t>
  </si>
  <si>
    <t>Instituciones educativas con procesos de programación en los jóvenes</t>
  </si>
  <si>
    <t xml:space="preserve">Informes de seguimiento </t>
  </si>
  <si>
    <t>PQRS respondidos oportunamente</t>
  </si>
  <si>
    <r>
      <t xml:space="preserve">SGP CALIDAD MATRICULA OFICIAL, REC BCE DESAHORRO FONPET EDUCACION, </t>
    </r>
    <r>
      <rPr>
        <sz val="10"/>
        <rFont val="Calibri"/>
        <family val="2"/>
      </rPr>
      <t xml:space="preserve">RECURSOS PROPIOS MUNICIPIO </t>
    </r>
  </si>
  <si>
    <r>
      <t>SGP CALIDAD MATRICULA OFICIAL,</t>
    </r>
    <r>
      <rPr>
        <sz val="10"/>
        <rFont val="Calibri"/>
        <family val="2"/>
      </rPr>
      <t xml:space="preserve"> RECURSOS DEL BALANCE SGP CALIDAD </t>
    </r>
  </si>
  <si>
    <t>SGP CALIDAD GRATUIDAD, REC BCE  SGP CALIDAD MATRICULA OFICIAL, REC BCE RTOS FROS SGP CALIDAD</t>
  </si>
  <si>
    <t>Documentos de viabilidad y diseños de un CDI</t>
  </si>
  <si>
    <t>Instituciones educativas con nuevos equipos de computo  y textos escolares</t>
  </si>
  <si>
    <t>VIGENCIA AÑO:2021</t>
  </si>
  <si>
    <t>Instituciones educativas con conectividad mejorada</t>
  </si>
  <si>
    <t>Valor de la meta de las Acciones/Actividades del proyecto programada para la vigencia 2021</t>
  </si>
  <si>
    <t>PRODUCTO KPT</t>
  </si>
  <si>
    <t>105.2.3.22.2201.700.113.2201022</t>
  </si>
  <si>
    <t>105.2.3.22.2201.700.095.2201026</t>
  </si>
  <si>
    <t>105.2.3.22.2201.700.110.2201015</t>
  </si>
  <si>
    <t>105.2.3.22.2201.700.119.2201071</t>
  </si>
  <si>
    <t>105.2.3.22.2201.700.106.2201071</t>
  </si>
  <si>
    <t>105.2.3.22.2201.700.103.2201033</t>
  </si>
  <si>
    <t>105.2.3.22.2201.700.102.2201033</t>
  </si>
  <si>
    <t>105.2.3.22.2201.700.101.2201033</t>
  </si>
  <si>
    <t>105.2.3.22.2201.700.099.2201012</t>
  </si>
  <si>
    <t>105.2.3.22.2201.700.093.2201033</t>
  </si>
  <si>
    <t>105.2.3.22.2201.700.097.2201033</t>
  </si>
  <si>
    <t>105.2.3.22.2201.700.091.2201052</t>
  </si>
  <si>
    <t>105.2.3.22.2201.700.090.2201066</t>
  </si>
  <si>
    <t>105.2.3.22.2201.700.089.2201054</t>
  </si>
  <si>
    <t>105.2.3.22.2201.700.087.2201031</t>
  </si>
  <si>
    <t>105.2.3.22.2201.700.086.2201069</t>
  </si>
  <si>
    <t>105.2.3.22.2201.700.085.2201043</t>
  </si>
  <si>
    <t>105.2.3.22.2201.700.074.2201028</t>
  </si>
  <si>
    <t>105.2.3.22.2201.700.076.2201029</t>
  </si>
  <si>
    <t>105.2.3.22.2202.700.077.2202006</t>
  </si>
  <si>
    <t>105.2.3.22.2201.700.084.2201071</t>
  </si>
  <si>
    <t>105.2.3.22.2201.700.083.2201071</t>
  </si>
  <si>
    <t>105.2.3.22.2201.700.082.2201034</t>
  </si>
  <si>
    <t>105.2.3.22.2201.700.081.2201035</t>
  </si>
  <si>
    <t>105.2.3.22.2201.700.080.2201069</t>
  </si>
  <si>
    <t>105.2.3.22.2201.700.078.2201015</t>
  </si>
  <si>
    <t>105.2.3.22.2201.700.045.2201047</t>
  </si>
  <si>
    <t>105.2.3.22.2201.700.032.2201043</t>
  </si>
  <si>
    <t>105.2.3.22.2201.700.033.2201048</t>
  </si>
  <si>
    <t>105.2.3.22.2201.700.040.2201031</t>
  </si>
  <si>
    <t>105.2.3.22.2201.700.039.2201001</t>
  </si>
  <si>
    <t>105.2.3.22.2201.700.035.2201047</t>
  </si>
  <si>
    <t>105.2.3.22.2201.700.034.2201047</t>
  </si>
  <si>
    <t>105.2.3.22.2201.700.043.2201050</t>
  </si>
  <si>
    <t>105.2.3.22.2201.700.031.2201015</t>
  </si>
  <si>
    <t>105.2.3.22.2201.700.041.2201015</t>
  </si>
  <si>
    <t>105.2.3.22.2201.700.044.2201015</t>
  </si>
  <si>
    <t>Fecha: 04/01/2021</t>
  </si>
  <si>
    <t>Versión: 009</t>
  </si>
  <si>
    <t>105.01.2.3.22.2202.0700.077.2202006.210</t>
  </si>
  <si>
    <t>RECURSOS DEL BALANCE PROPIOS</t>
  </si>
  <si>
    <t>105.02.2.3.22.2201.0700.119.2201111.001</t>
  </si>
  <si>
    <t>105.02.2.3.22.2201.0700.119.2201110.001  
 '105.02.2.3.22.2201.0700.119.2201110.038</t>
  </si>
  <si>
    <t>RECURSOS PROPIOS MUNICIPIO
'DEVOLUCION FONPET</t>
  </si>
  <si>
    <t>JULIETA GÓMEZ DE CORTÉS</t>
  </si>
  <si>
    <t>Estudiantes beneficiados del Programa Matricula CERO</t>
  </si>
  <si>
    <t>Prestación del servicio de aseo y vigilancia privada para las diferentes instituciones educativas (Número Instituciones Educativas)</t>
  </si>
  <si>
    <t>Contratación de seguro estudiantil para los estudiantes matriculados en las Instituciones Educativas Oficiales del Municipio de Armenia (Porcentaje de estudiantes)</t>
  </si>
  <si>
    <t>Contratación de prestación de servicios de apoyo a la gestión para mantenimiento y custodia de las instituciones educativas  (Número Instituciones Educativas)</t>
  </si>
  <si>
    <t>Beneficiarios de transporte escolar (Número de Instituciones Educativas rurales: 2021)</t>
  </si>
  <si>
    <t>Informes de verificación (Nómina, Contratación vigilancia, seguro estudiantil, personal,  compra y suministro de elementos bioseguridad).</t>
  </si>
  <si>
    <t xml:space="preserve">Unidad Ejecutora: </t>
  </si>
  <si>
    <t>Periodo de corte:   1 de Enero al 30 de Septiembre de 2021</t>
  </si>
  <si>
    <t xml:space="preserve">SEGUIMIENTO AL PLAN DE ACCIÓN                         </t>
  </si>
  <si>
    <t>Valor de la meta del indicador de producto del proyecto a la fecha de corte</t>
  </si>
  <si>
    <t>% avance de la meta del indicador del proyecto a la fecha de corte</t>
  </si>
  <si>
    <t>Semáforo Alcance de la Meta:
Verde Oscuro  (100%) 
 Amarillo (75%) 
Rojo (50%)</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</si>
  <si>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</si>
  <si>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</si>
  <si>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</si>
  <si>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</si>
  <si>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</si>
  <si>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ejecución presupuestal a la fecha de corte</t>
  </si>
  <si>
    <t>Código: R-DP-PDE-060</t>
  </si>
  <si>
    <t>RESPONSABILIDAD</t>
  </si>
  <si>
    <t>OBSERVACION</t>
  </si>
  <si>
    <t xml:space="preserve">COBERTURA </t>
  </si>
  <si>
    <t xml:space="preserve">EFICACIA PRESUPUESTAL </t>
  </si>
  <si>
    <t>EFICIENCIA LOGRO Y/O ALCANCE DE LA META</t>
  </si>
  <si>
    <t>SECRETARÍA O  ENTIDAD RESPONSABLE: 2.5. SECRETARÍA DE EDUCACIÓN</t>
  </si>
  <si>
    <t>Se canceló  los seguros de los estudiantes.</t>
  </si>
  <si>
    <t>Se contrató directamente el aseo para las instituciones educativas.</t>
  </si>
  <si>
    <t>Se contrató y pagaron los contratos respectivos de vigilancia.</t>
  </si>
  <si>
    <t>Los registros del SIMAT a abril evidencian un nivel de 1.281 alumnos atendidos..</t>
  </si>
  <si>
    <t>La población con Necesidades Educativas Especiales, disminuyó en los registros del SIMAT por una nueva caracterización y resignificación de la población por parte del MEN. De acuerdo con lo anterior la meta debe modificarse. Se realizó atención a 976. .ASISTENCIA TÉCNICA INSOR-MEN. 4 REUNIONES CON DOCENTES DE APOYO PEDAGÓGICO. 27 DE JULIO CONVOCATORIA VIRTUAL CON LOS EQUIPOS DE INCLUSIÓN DE LAS 28 INSTITUCIONES EDUCATIVAS DE ARMENIA.</t>
  </si>
  <si>
    <t>No se han recibido ingrsos por reporte de sinistros, por lo tanto, no ha habido transferencias a las Instituciones Educativas.</t>
  </si>
  <si>
    <t xml:space="preserve">Los registros del SIMAT a abril evidencian un nivel de 593 alumnos atendidos..Participación en dos encuentros de planta de Etnoeducadores y  Proyectos Educativos Comunitarios convocdos y realizados por el Minsterio de Educación Nacional,.Se aplazo apropiacion inicial de acuerdo a lo asignado por el MEN. Reunión con miembros de comunidades afrocolombianas y Secretaría de Educación. Participación en mesas técnicas de trabajo orientado por el MEN para abordaje del componente Etnoeducativo. Participación en las mesas municipales de comunidades indigenas. Solicitud y difusión de actividades enmarcadas en el el Día de la Afrocolombianidad. </t>
  </si>
  <si>
    <t>Se aplazo apropiacion inicial de acuerdo a lo asignado por el MEN. Se ha realizado acompañamiento a 28 Instituciones Educativas en los diferentes ámbitos de mejoramiento continuo, implmentando encuentros virtuales y presenciales, análisis de pruebas saber, plan de estudios.. Mediante correo electrónico se convoco  las Instituciones Educativas  privadas para hacer acompañamieno al PEI (D02).  Se realizaron  4 reuniones con el equipo  del macro proceso D02 para la organizacion del taller que se dictara a las 20 Instituciones focalizadas por su bajo rendimiento en las Pruebas SaberTema hace referencia al plan de estudio (Plan de Aula). Se atendieron las inquietudes de los corrdinadores del PCC, de los Coordinadores Academicos de las instituciones Educativas.  Se asistio a el foro educativo de Experiencias Signficativas en el cual la ganadora fue la de la Institucion CASD. Se realizó reunión con las 28 Instituciones para la realización de la prueba saber 10.</t>
  </si>
  <si>
    <t>Se tiene Plan de Jornada ünica presentado al MEN con 14695 estudiantes en Jornada Unica. Asistencia Técnica MEN. 27 IEOMA en JU de 28 IEOMA. Se exceptúa IE Nuestra Señora de Fátima - Regimen Especial. Diligenciamiento Formato PIJU y PMJU años 2020-2021 por cada área de la SEM y cumplimiento de compromiso ante MINEDUCACION</t>
  </si>
  <si>
    <t>Se desarrollaron talleres específicos relacionados con los ODS: Se inició con las clases sincrónicas por medio de la plataforma Meet dirigido a  los estudiantes inscritos al taller letras y juegos, donde realizó la presentación del taller, estudiantes y docente.                                                                                                                  Semilleros ambientales. Acompañamiento, los estudiantes atendidos acceden a un programa de formación artístico-cultural que les permite experimentar las diversas manifestaciones culturales en música y danza, con el desarrollo de puestas en escena que den cuenta del conocimiento, la destreza y el dominio en las prácticas artísticas y culturales que afirmen la identidad.  Se entregó material a través de convenio FONNIÑEZ.</t>
  </si>
  <si>
    <t>Los tres programas que son coros, guitarras,piano,cuerdas flrotadas se estan desarrollando sin ningun inconveniente. Se realizo la innaguracion de la Escuela de Musica por la Secretaria de Educacion y la Alcaldia, en este evento se preento los coros con el apoyo de los instructores de la escuela. se continua con la supervisor de los contratos de los instructores. Se tiene una cobertura de 120 niños, niñas y jóvenes.</t>
  </si>
  <si>
    <t>Durante los meses de enero a septiembre de 2021 se ha realizado asistencia técnica a los orientadores escolares de las 28 Instituciones Educativas del municipio de Armenia, articulando para ello, acciones de diferentes entes gubernamentales como secretaría de desarrollo, Secretaria de Salud, Secretaría de Gobierno, ICBF, Personería Municipal, Defensoría del Pueblo y Ministerio de educación Nacional, para el fortalecimiento del proceso de formación integral de los NNA y de los comités de convivencia escolar.  Se han realizado 10 reuniones de AT con los DO, en los ejes temáticos. En el eje temático de fortalecimiento del comité de convivencia escolar a nivel municipal,, se han realizado dos (2) encuentros y, a nivel nacional se ha participado en ocho (8) actividades (4 talleres. 2 capacitaciones, 2 conferencias orientadas por el Ministerio de Educación Nacional / Convenio CISP. En las temáticas de: Implementación del sistema Nacional de Convivencia Escolar, contextualización de la importancia de los planes de acción, cómo se construyen y fortalecen, las posibilidades de articulación de los componentes de la Ruta; Consumo de sustancias psicoactivas, violencias basadas en género; Ciberacoso: discriminación, estigmatización y otros delitos y, manejo de la plataforma SIUCE- (MEN/CISP).</t>
  </si>
  <si>
    <t>Entrega de textos literarios a estudiantes de trasición a quinto de primaria por parte de Comfenalco.  Seguimiento al Plan de Lectura y Escritura en las 28 Instituciones Educativas. Entrega de Biblioteca para Primera Infancia en el Rufino Cent</t>
  </si>
  <si>
    <t>Se entregaron 1000 equipos de computo a 13 sedes educativas de 12 Instituciones Educativas publicas. Se firrmo convenio con Computadores para Educar para el proyecto Entornos digitales educativos, se entragaron en el mes de septiembre nuevos equipos (1015) y laboratorios STEAM.</t>
  </si>
  <si>
    <t>1. Participación del Comitè Interinstitucional de Educación Ambiental CIDEA en la formulación del Plan de Acción Departamental Ambiental 2021-2041.
2.Consolidaciòn del Seguimiento mediante rubrica a los proyectos educativos ambientales y de gestion del riesgo de desastres PRAE-PEGERD 2021
3. Gestiòn y tramite ante la oficina de Asuntos Legales y públicos para CONTRATAR EL SUMINISTRO DE EQUIPOS Y MATERIAL PARA LA PROTECCIÓN Y SEGURIDAD DE LA COMUNIDAD EDUCATIVA DE LAS INSTITUCIONES OFICIALES DEL MUNICIPIO DE ARMENIA. (GESTIÓN DEL RIESGO DE DESASTRES)" a través de Colombia Compra Eficiente por un valor de $61.997.163.19 para dotar 72 sedes educativas del Municipio de Armenia.</t>
  </si>
  <si>
    <t>Se logro impactar 23.867 estudiantes de las IE oficiales del municipio de armenia, aportando asi a su dieta lo nutrientes necesarios para el buen desarrollo y crecimiento de estas niñas, niños, jovemnes y adolecentes, a los cuales se les aseguro su alimentación por parte del programa.  Se han entregado durante dicho periodo un total de 46099 raciones para preparar en casa. Se ha contratado personal profesional para apoyar el PAE: Se vienen atendiendo más de 24.000 estudiantes y se realizan getsiones para la consecución de recursos faltantes para la terminación dle calendario escolar.</t>
  </si>
  <si>
    <t xml:space="preserve">Se contrató destinado al sector rural aproximadamente para 150 niños, niñas y jóvenes, además, el Instituto Técnico Industrial contrató el servicio para estudiantes que lo requerían.
Se gestionó con una empresa privada POSTOBON, la donación de 50 bicicletas para el sector rural, las cuales se encuentran en proceso de recepción. Para la ejecución de este proyecto se requerían $500.000 para un seguro, los cuales fueron gestionados con padrinos del proyecto. Se trasladaron recursos </t>
  </si>
  <si>
    <t>La Alcaldía Municipal aportó 500 millones de pesos para MATRÍCULA CERO con el que se cubrieron un total de 2.014 estudiantes de estratos 1 y 2 con el 100 % de la matrícula, con la Universidad del Quindío.</t>
  </si>
  <si>
    <t xml:space="preserve">
Se han transferido por gratuidad a las 27 Instituciones Educativas Oficiales (exceptuando la Institución Laura Vicuña) un valor de $2.946 millones, además, en el mes de septiembre se transferirán recursos adicionales por $557 millones correspondientes a la fuente FOME, destinados para compra de material de bioseguridad y adecuaciones básicas.
</t>
  </si>
  <si>
    <t xml:space="preserve">La   Coordinación de Bilingüismo Municipal realiza gestión para llevar a cabo el Evento Regional de Deletreo en inglés. Para ello, hizo alianza con el instituto” American School Way” y se unió a las Secretarías de Educación del eje cafetero. Se elaboró la cartilla del evento “Spelling Bee”, y se prepara su lanzamiento a nivel regional. Estudiantes beneficiados: 72 niños pertenecientes a 24 IE de Armenia.
De otra parte, se ha fortalecido el Proyecto Francófono de la Institución Educativa Ciudadela de Occidente. Finalmente se realizó el Convenio Ministerio de Educación y la UFM de la Universidad del Quindío, estrategia RADIAL ECO 2.0 (ECO TEENS y ECO KIDS). Estudiantes beneficiados: todos los niños pertenecientes a la escuela rural y urbana de las IE oficiales de Armenia y Quindío. De otra parte, se realizó el CONTRATO de capacitación en el área de inglés B1 de acuerdo al Marco Común Europeo de Referencia con la Universidad del Quindío para los estudiantes de los grados 10 y 11 de las instituciones educativas oficiales focalizadas por la SEM. (Beneficiados 60 niños de las IE oficiales). Las IE son: Marcelino Champagnat, Teresita Montes, Ciudadela del Sur, CASD, Rufino Centro, Rufino Sur, Santa Teresa de Jesús, Normal Superior, Ciudad Dorada, Enrique Olaya Herrera, Gustavo Matamoros D’Costa). Se realizó en septiembre el FORO EDUCATIVO MUNICIPAL denominado MUTACIONES DEL ESCENARIO ESCOLAR Y LAS PRÁCTICAS PEDAGÓGICAS con las mejores experiencias significativas. 
Con una inversión de $90 millones de pesos se firmó convenio con la Universidad del Quindío para mejorar las competencias en bilingüismo con estudiantes de grados 10 y 11.
</t>
  </si>
  <si>
    <t xml:space="preserve">Durante el año 2021, de las 28, Instituciones Educativas Oficiales del Municipio de Armenia, 23 hicieron parte del convenio con el SENA, para un total de 82,14% de Instituciones en el Programa de Articulación con la Educación Media – Doble Titulación, en 18 programas de formación Técnica para un promedio de 3.300 estudiantes atendidos.
Durante el mes agosto de 2021, se realizó el lanzamiento del Programa de Formación Técnico en Servicios de Barismo en la Institución Educativa el CAIMO, con la presentación del aula móvil del café, así mismo se dio inicio a la socialización del Programa a los directivos, docentes, estudiantes y comunidad educativa en general de las Instituciones Educativas y se realizaron recorridos en la Escuela Nacional de la Calidad del Café. Se está en proceso de tomar la decisión para el año 2022 respecto de la Institución Educativa, que lo adopte e implemente. Con la Universidad del Quindío se tiene el Contrato Interadministrativo N° 2021-0014 de 2021, firmado el día 27 de agosto del presente año, con objeto “'Contrato interadministrativo entre el Municipio de Armenia - Secretaria de Educación Municipal y la Universidad del Quindío con el fin de atender a los estudiantes de las instituciones Educativas oficiales seleccionadas por la Secretaría de Educación que se encuentran adscritos al programa de Articulación de la Educación Media y la Educación Superior en el Municipio de Armenia", con el objetivo estratégico es que lo estudiantes adscritos al sistema educativo municipal de nivel media, tengan la oportunidad de continuar sus estudios en carreras de educación superior, previniendo de esta forma la deserción que se observa en educación media y promoviendo la continuidad del ciclo de estudios para la población estudiantil de la ciudad.
Dentro de las Instituciones Educativas Oficiales del Municipio de Armenia, seleccionadas para la atención de los estudiantes en articulación de la Educación Media y la Educación Superior, se encuentran las instituciones CASD Hermogenes Maza, INEM José Celestino Mutis y Rufino José Cuervo Centro.
En la profundización o especialidad en Ciencias Naturales (Física, Química y Biología) se atenderá un promedio de 389 estudiantes de la Educación Media (grados 10° y 11°) que hacen parte de las Instituciones Educativas CASD Hermogenes Maza, INEM José Celestino Mutis y Rufino José Cuervo Centro, donde los estudiantes de grado 11° de las tres Instituciones Educativas asistirán a los laboratorios de la Universidad del Quindío de acuerdo a la programación establecida para cada grupo.
En la profundización o especialidad en Industriales (electrónica básica, circuitos digitales y diseño electrónico) se atenderá un promedio de 44 estudiantes de la Educación Media (grados 10° y 11°) que hacen parte de la Institución Educativa INEM José Celestino Mutis, donde los estudiantes de grado 11° de Institución Educativa asistirán a los laboratorios de la Universidad del Quindío de acuerdo a la programación establecida para cada grupo.
</t>
  </si>
  <si>
    <t xml:space="preserve">Se han ejecutado diversas estrategias de uso y aprovechamiento de TICs, capacitación a más de 500 docentes, se han fortalecido procesos de aprovechamiento de herramientas tecnológicas para estudio en casa.
Actualmente la Secretaria de Educación Municipal junto con la Alcaldía Municipal de Armenia se inscribió en la convocatoria del proyecto integral denominado "entornos digitales educativos para el municipio de armenia" enmarcado en el acceso, uso y apropiación de las tecnologías digitales de acuerdo con lo establecido en el CONPES 3988 DE 2020, con la que se busca dotar a sedes educativas de Armenia con equipos de cómputo portátiles, Laboratorios STEM y dispositivos MAKER para el aprendizaje de robótica. Este proyecto garantizar un gran avance en el desarrollo de las Tic en las Instituciones Educativas Publicas de Armenia, llevando nuevos desafíos en programación y conocimientos en las mismas.
Para el año 2021 se beneficiaron 921 estudiantes de Instituciones Educativas de Armenia en la segunda fase del Programa Última Milla de MINTIC.
</t>
  </si>
  <si>
    <t>7 visitas realizadas  a IETDH, ACTA N° 148 del 3 de Mayo FRANCISCO DE PAULA SANTANDER , ACTA N° 149 del 4 de Mayo - DRIVING CLASSES, ACTA N° 159 del 10 de Mayo ALIANZA FRANCESA, ACTA N° 160 del 11 de Mayo SALUD PLUS, ACTA N° 170 del 19 de Mayo  INSTITUTO TECNICO DE EDUCACION COMFENALCO, ACTA N° 172 del 20 de Mayo ACADEMIA ASY, ACTA N° 173 del 21 de Mayo - CENTRO DE ENSEÑANZA ,AUTOMOVILISTICA SIETTA y a las IE NO OFICIALES  se realizaron 23 visitas durante el mes de mayo de 2021, 2 de ellas de carácter incidental y 21 de seguimiento al proceso de ALTERNANCIA EDUCATIVA. Durante el mes de septiembre se realizaron 7 Visitas a IETDH distribuidas asi: ·3 visitas de aprobaciòn de Programas, 3 visitas de verificaciòn de requisitos para registro de programa y una asesoria a ESCUELA INTERNACIONAL DE IDIOMAS INTERNACIONALES, soportes con las respectivas Actas</t>
  </si>
  <si>
    <t>Inicio de actividades en presencialidad. Desarrollo de criterios de integralidad, pertinencia y calidad, en el desarrollo de competencias en ciencia, tecnología e innovación (Ciencias básicas: Biología, Física, Matemáticas, Química; Biotecnología, Nanotecnología, Robótica e Ingeniería, Tecnologías Virtuales para estudiantes de  educación básica y media de instituciones educativa en Bosques de Pinares, CASD, Ciudad Dorada, Ciudadela de Occidente, Ciudadela del Sur, El Caimo, Gustavo matamoros Laura Vicuña, Champagnat, Rufino Sur, Teresita Montes con la participación de 3.332 estudiantes. Participación en sesión ampliada del Concejo Municipal en torno a la Tecno academia implementada en la I.E. Ciudadela del Sur. Entrega de diseños eléctricos y proceso de contratación para realizar adecuaciones.</t>
  </si>
  <si>
    <t xml:space="preserve">Se entregaron al 100% de las instituciones educativas oficiales material de bioseguridad para la implementación de la presencialidad con recursos del FOME (adquisición de elementos de Protección Personal (EPP) para directivos docentes, docentes, administrativos y estudiantes, conforme a su nivel de exposición al riesgo; la contratación de servicios de aseo y desinfección, incluyendo insumos, para garantizar las condiciones de bioseguridad en establecimientos educativos oficiales).
Se entregaron elementos de bioseguridad en las 28 instituciones educativas (149 lavamanos portátiles con dispensador de toalla y tapetes, 69 termómetros y 5033 desinfectantes por litro, 71 cintas de distanciamiento, 900 frascos atomizadores de 250 ml, 370 frascos atomizadores de mil ml, 99 mono gafas). Se ha contratado a través del PAE personas que generan e implementan estrategias de COLEGIOS SALUDABLES. 
Se han promovido mensajes y lineamientos desde el PAE para fortalecer procesos de cultura nutricional en la preparación de alimentos con la canasta entregada por este programa a los niños, niñas y jóvenes.
Se han implementado los Planes de Movilidad Escolar con el apoyo de SETTA en las diferentes instituciones educativas.
</t>
  </si>
  <si>
    <t>Teniendo como mayores impactos en cobertura Padres y acudientes 1575 en el periodo, estudiantes 4297, docentes acompañados y capacitados 125, instituciones educativas atendidas 27.</t>
  </si>
  <si>
    <t>Se traslado el recurso y se ha aprovechado los recursos de gestión de la SEM. Se concertó realizar reunión de  seguimiento entre el equipo de la Institución Educativa, La Universidad del Quindío y la SEM para el mes de agosto. Seguimiento al proceso de implementación del centro de apoyo educativo y pedagógico entre la IE ITI y la Universidad del Quindío para el desarrollo prácticas educativas y pedagógicas. Se han realizado tres (3) mesas de trabajo. Se tiene convenio enviado por la Universidad del Quindío para iniciar los primeros estudiantes en Instituciones Educativas. Se han apoyado procesos con pocos estudiantes.</t>
  </si>
  <si>
    <t xml:space="preserve">Se han desarrollado reuniones en torno a las nueve mesas temáticas definidas para las Secretarías del Eje Cafetero, donde cada una debe ejecutar un Plan de Acción. En el caso de la Secretaría de Educación de Armenia se han realizado las siguientes acciones en torno a la Mesa de Convivencia Escolar:
En lo relacionado con el afianzamiento de la mesa de convivencia escolar en el Marco del Plan Regional de Educación, se ha realizado tres (3) reuniones. La primera mesa de instalación se llevó a cabo el día 14 de abril del presente año por parte del Líder del Área de Planeamiento Educativo, quien presentó el Plan Operativo inherente a la mesa para su discusión, sugerencias y aportes de todos los presentes a esta reunión virtual. Y se finalizó esta reunión acordando de enviarles nuevamente todos los archivos correspondientes a la formulación del proyecto de Convivencia Escolar y específicamente la primera versión del árbol de problemas, con sus factores de convivencia escolar con él ánimo de avanzar en su formulación.
De otra parte y siguiendo con la temática en cuestión, se efectuó una segunda reunión el día 25 de junio del presente año, se presentó el Plan de Acción de la mesa y se sugirió revisar el borrador del Reglamento Interno de la misma. Se recomendó hacer una próxima reunión para discutir y aprobar estos documentos, que se les hizo llegar con la debida prontitud en aras de consolidar y unificar criterios. Así mismo, se presenta una nueva versión del árbol de problemas, del árbol de objetivos y de una matriz de planificación con objetivos preliminares. 
En la tercera reunión de la mesa realizada el día 23 de agosto se presentó una propuesta de la formulación del proyecto. Además, en la primera o segunda semana de septiembre, llevar a cabo un encuentro virtual con cada una de las Secretarías de Educación, donde se presenten las experiencias significativas de cada una de ellas. Y la realización de un Foro virtual para la última semana de septiembre con cada una de las Secretearías de Educación y donde se presenten las tres (3) experiencias significativas seleccionadas por parte de cada Secretaría de Educación. 
Igualmente se presentó la propuesta de aplicar la encuesta de convivencia escolar en los meses de septiembre y octubre, teniendo en cuenta los parámetros que al respecto ha emitido la Secretaría de Educación de Armenia.
Para el mes de octubre la Secretaría de Educación de Armenia entregará a nueve (9) Secretarías de Educación participantes de la RAP EJE CAFETERO, un documento que contiene la CARACTERIZACIÓN EDUCATIVA DEL EJE CAFETERO.
</t>
  </si>
  <si>
    <t xml:space="preserve">En Emprenderismo se han realizado gestiones mediante vinculación con la UNIDAD DE EMPRENDIMIENTO UNIQUINDIO (estudiantes de grado 9°, 10° y 11° de las IE Eudoro Granada y Ciudad Dorada para participar en los "Talleres virtuales piensa en grande" dictados por parte de la Universidad del Quindío y Fundación Telefónica.  A partir de alianza estratégica con la DIAN se vincularon docentes de las IE Ciudadela Cuyabra, Los Quindos, Santa Teresa de Jesús y Nacional Jesús María Ocampo. para participar  en la formación dictada por el SENA: programa “Cultura de la Contribución en la Escuela” El MEN a través de la UNION TEMPORAL ESTRATEGIA DE ORIENTACIÓN SOCIO OCUPACIONAL 2021: generó la Vinculación de docentes de las IE Nacional Jesús María Ocampo, Eudoro Granada y Ciudad Dorada y docentes orientadores de 18 IEOMA,  para la socialización de la estrategia de orientación socio ocupacional y el acompañamiento a las instituciones en la realización del plan de orientación socio ocupacional 2021 – 2022. 
</t>
  </si>
  <si>
    <t xml:space="preserve">En torno a este proyecto se han realizado las siguientes actividades: Se produjo un segundo encuentro virtual con los estudiantes que conforman los nueve (9) Clubes del Nivel I: Héroe y los dos (2) clubes del Nivel II: Leyenda, para realizar el taller de herramientas tecnológicas Gmail donde se contextualiza a los estudiantes acerca de este gestor de correo electrónico y se realizan ejercicios prácticos del tema. 
Se ha venido implementando el Club de Jóvenes Programadores, una iniciativa que surge a partir de la necesidad que tienen los estudiantes de desarrollar las competencias que les permitan asumir los grandes retos que presenta la cuarta revolución industrial, considerando las características socio digitales como aspectos clave en los procesos de transformación digital. A través de la programación, los estudiantes tendrán podrán aprender temas relacionados con la ciencia, la tecnología, el pensamiento lógico matemático, manejar herramientas tecnológicas, fortaleciendo habilidades como el razonamiento, la resolución de problemas y el aprendizaje basado en proyectos.
En Jóvenes Programadores, los estudiantes aprenderán a utilizar aplicaciones que les permitirán llevar a cabo experimentos lúdicos como videojuegos simples, animaciones gráficas interactivas, instrucciones informáticas y laberintos lógicos, a través de órdenes secuenciales; se divertirán durante todo el proceso con juegos, archivos ejecutables, aplicaciones, banners y otros recursos, poniendo a prueba su creatividad para la generación de propuestas innovadoras.
</t>
  </si>
  <si>
    <t xml:space="preserve">Se ha realizado seguimiento a la política educativa. Se tienen informes presentados a las diferentes instancias oficiales y de control. Se está en proceso de contratación la auditoría para el mes de octubre con ICONTEC para garantizar el sostenimiento de la certificación de la Secretaría de Educación Municipal en los procesos de Talento Humano, Cobertura Educativa, Calidad y Atención al Ciudadano.
Se han fortalecido los diferentes procesos con esquemas de auditorías y planes de mejoramiento, especialmente en lo concerniente a TALENTO HUMANO y en lo relativo al ámbito de PRESTACIONES SOCIALES por la alta demanda de solicitudes de los docentes, se fortaleció el grupo de profesionales para su atención con oportunidad y eficiencia.
30. Proyecto de Conectividad en las instituciones educativa: Mejorar los niveles de conectividad en las instituciones educativas oficiales.
En el primer semestre no se tuvo conectividad en las Instituciones Educativas por la modalidad de estudio en casa. Se contrató para el segundo semestre y se tiene el servicio para el 100% de las sedes educativas. 
</t>
  </si>
  <si>
    <t xml:space="preserve">Primer puesto en el Ranking de Secretarias a Nivel Nacional emitido por el MEN con el alcance de 100% de Índice de Oportunidad en las Respuestas en el Sistema de Atención al Ciudadano.
El Ministerio de Educación Nacional como parte de su programa de Capacitación y Asistencia Técnica a las Entidades Territoriales realizó visita de acompañamiento en los días 28, 29 y de Junio de 2021, sensibilización y capacitación a los Funcionarios de la Secretaria de Educación Municipal sobre el adecuado manejo de  la Plataforma del Sistema de Atención al Ciudadano V.2.0 donde se abordaron los roles como Funcionarios, Operadores y Administrador.
La Secretaría de Educación de Armenia realiza seguimiento en conjunto con el Ministerio de Educación de Armenia del índice de oportunidad en los términos de respuesta, este seguimiento se realizó a través de la Plataforma del Sistema de Atención al CiudadanoSAC.2.0, donde se puede observar un índice superior al 99,9% en la 2021.
</t>
  </si>
  <si>
    <t>Se liquidó y pago nómina con parafiscales, contratistas hasta el mes de septiembre.</t>
  </si>
  <si>
    <t>Se tiene conectividad con el 100% de las Instituciones Educativas y se está en proceso de adicionar los recursos restantes.</t>
  </si>
  <si>
    <t xml:space="preserve">280 Niños y niñas </t>
  </si>
  <si>
    <t>Comunas 1, 2, 3, 6</t>
  </si>
  <si>
    <t>Se han tenido problemas en el cumplimiento de las metas, por la falta de recursos del Sistema General de Participaciones-SGP (Conpes para Primera Infancia), lo cual no ha permitido la construcción y el mantenimiento de los Centros de Desarrollo Infantil-CDI (población atendida menor de cinco años por el ICBF con operadores). Se asignaron recursos SGP PRIMERA INFANCIA, pero no se pueden ejecutar, ya que el MEN no ha autorizado recursos para la PRIMERA INFANCIA. se aplazará la apropiacion inicial de nuevo para el mes de octubre. Se envió oficio a Bienes para formalizar la autorización para utilizar los predios identificados en el proyecto de construcción de un CDI y envió respuesta negativa. Se continúa con la viabilidad del Programa JARDIN. Con la estrategia de implementar el Programa Jardín y las consiguientes intervenciones de infraestructura en dichas sedes educativas, se suple en parte las metas que no se han podido alcanzar. Se ha avanzado en la gestión con recursos de la SEM (Talento Humano). Se ha solicitado  aplazar presupuesto</t>
  </si>
  <si>
    <t>Se han tenido problemas en el cumplimiento de las metas, por la falta de recursos del Sistema General de Participaciones-SGP (Conpes para Primera Infancia), lo cual no ha permitido la construcción y el mantenimiento de los Centros de Desarrollo Infantil-CDI (población atendida menor de cinco años por el ICBF con operadores). Se asignaron recursos SGP PRIMERA INFANCIA, pero no se pueden ejecutar, ya que el MEN no ha autorizado recursos para la PRIMERA INFANCIA. Se aplazará la apropiacion inicial de acuerdo a lo asignado por el MEN en el mes de octubre . Se tienen recursos del Balance SIN ADICIONAR. Se identifican las necesidades prelimienares de mantenimiento de la infraestructura educativa en CDI. Con la estrategia de implementar el Programa Jardín y las consiguientes intervenciones de infraestructura en dichas sedes educativas, se suple en parte las metas que no se han podido alcanzar. e ha avanzado en la gestión con recursos de la SEM (Talento Humano).. Se ha solicitado aplazar presupuesto.</t>
  </si>
  <si>
    <t>Una ASISTENCIA TÉCNICA de manera virtual a 8 instituciones educativas. 2 encuentros con docentes de grado de Transición: Los Lenguajes del Ambiente y Pensamiento logico Matemático en Educación Inicial.  3 encuentros con el Ministerio de Educación inicial en el proceso de implementacion de la SALA DE LECTURA con la institucion educativa RUFINO CENTRO. 3 Reunión con el operador Fundación PLAN- convenio MEN. Asistencia Técnica de Educación INICIAL a INSTITUCIONES EDUCATIVAS PRIVADAS Reunión de la MESA DE TRÁNSITO ARMÓNICO. APROBACIÓN PROGRAMA JARDÍN.  Se ha avanzado en la gestión con recursos de la SEM (Talento Humano). Se ha solicitado aplazar presupuesto.</t>
  </si>
  <si>
    <t>Instituciones educativas en jornada única (Número de instituciones educativas con estrategias de atención no presenciales.</t>
  </si>
  <si>
    <t>2500 Niños y Niñas</t>
  </si>
  <si>
    <t>Comunas 1 hasta la 11</t>
  </si>
  <si>
    <t>35500 Niños, niñas y jóvenes</t>
  </si>
  <si>
    <t>593 Niños, niñas y jóvenes</t>
  </si>
  <si>
    <t>1281 Niños, niñas y jóvenes</t>
  </si>
  <si>
    <t>976 Niños, niñas y Jóvenes</t>
  </si>
  <si>
    <t>355010Niños, niñas y jóvenes</t>
  </si>
  <si>
    <t>14695 Niños, niñas y jóvenes</t>
  </si>
  <si>
    <t>12000 Niños, niñas y jóvenes</t>
  </si>
  <si>
    <t>8000 Niños, niñas y jóvenes</t>
  </si>
  <si>
    <t>Comunas 1,2,3, 6, 10</t>
  </si>
  <si>
    <t>120 Niños, niñas y jóvenes</t>
  </si>
  <si>
    <t>13500 Niños, niñas y jóvenes</t>
  </si>
  <si>
    <t>23867 Niños, niñas y jóvenes</t>
  </si>
  <si>
    <t>150 Niños, niñas y jóvenes</t>
  </si>
  <si>
    <t>Comuna 1 y 11</t>
  </si>
  <si>
    <t>200 Niños, niñas y jóvenes</t>
  </si>
  <si>
    <t>La Secretaría de Educación Municipal a través del proceso de Calidad Educativa otorgo un total de 130 becas estudiantes de las 28 instituciones educativas oficiales en convenio con las universidades del Quindío Institución Universitaria EAM y Gran Colombia. Con una inversión total proyectada a 31 de diciembre de 2021 de $792.000.000 de recursos propios.</t>
  </si>
  <si>
    <t>Se cancelaron los servicios públicos de 27 institucions educativas oficialesentre enero y septiembre. Se ha disminuido el costo de los servicios ´públicos significativamente por las campañas del uso racional y en el primer semestre no hubo presencialidad en las Instituciones Eduucativas.</t>
  </si>
  <si>
    <t>130 jóvenes</t>
  </si>
  <si>
    <t>2100 jóvenes</t>
  </si>
  <si>
    <t>3332 Niños, niñas y jóvenes</t>
  </si>
  <si>
    <t>50 Niños, niñas y jóvenes.</t>
  </si>
  <si>
    <t>Comunas 1,2  y 3</t>
  </si>
  <si>
    <t>200 Niños, niñas y jóvenes.</t>
  </si>
  <si>
    <t>Comunas 2,3, 10</t>
  </si>
  <si>
    <t>Comunas 1, 2 y 3</t>
  </si>
  <si>
    <t>Se ha liquidado y  cancelado la nómina, parafiscales y prestaciones sociales de los nueve primeros meses al personal adscrito a la SEM. Se ha pagado contratistas de los procesos de vigilancia, aseo, prestación de servicios. Se gestionaron recursos de complemento planta.</t>
  </si>
  <si>
    <t>Se continúa con el proceso de ampliación y construcción de 9 sedes educativas incluidas dentro del convenio interadministrativo 1484 de 2015 (obras FFIE), el proceso va en un 50% para la construcción de nuevos colegios (exceptuando la sede la Cecilia) y de un 80% en las adecuaciones de nuevas infraestructuras. incluidas dentro del convenio interadministrativo 1484 de 2015 (obras FFIE). Se envió documentos para su contratación a infraestructura de la Alcaldía de las intervenciones en EDUCACIÓN INICIAL, MANTENIMIENTO DE INSTITUCIONES EDUCATIVAS (Solicitó vigencias futuras). Se está preparando la documentación de la intervención en TECNOACADEMIA y LA NORMAL SUPERIOR. De acuerdo con lo anterior, se tienen en trámite cerca de $1.600 millones para contratación.</t>
  </si>
  <si>
    <r>
      <t xml:space="preserve">SGP CALIDAD MATRICULA OFICIAL, REC BCE DESAHORRO FONPET EDUCACION, </t>
    </r>
    <r>
      <rPr>
        <sz val="9"/>
        <rFont val="Calibri"/>
        <family val="2"/>
      </rPr>
      <t xml:space="preserve">RECURSOS PROPIOS MUNICIPIO </t>
    </r>
  </si>
  <si>
    <r>
      <t>SGP CALIDAD MATRICULA OFICIAL,</t>
    </r>
    <r>
      <rPr>
        <sz val="9"/>
        <rFont val="Calibri"/>
        <family val="2"/>
      </rPr>
      <t xml:space="preserve"> RECURSOS DEL BALANCE SGP CALIDAD </t>
    </r>
  </si>
</sst>
</file>

<file path=xl/styles.xml><?xml version="1.0" encoding="utf-8"?>
<styleSheet xmlns="http://schemas.openxmlformats.org/spreadsheetml/2006/main">
  <numFmts count="3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 #,##0.00_ ;_ * \-#,##0.00_ ;_ * &quot;-&quot;??_ ;_ @_ "/>
    <numFmt numFmtId="179" formatCode="_(* #,##0.0_);_(* \(#,##0.0\);_(* &quot;-&quot;??_);_(@_)"/>
    <numFmt numFmtId="180" formatCode="_(* #,##0_);_(* \(#,##0\);_(* &quot;-&quot;??_);_(@_)"/>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_(* #,##0.000_);_(* \(#,##0.000\);_(* &quot;-&quot;??_);_(@_)"/>
    <numFmt numFmtId="186" formatCode="&quot;$&quot;\ #,##0"/>
    <numFmt numFmtId="187" formatCode="&quot;$&quot;\ #,##0.00"/>
    <numFmt numFmtId="188" formatCode="[$-240A]dddd\,\ d\ &quot;de&quot;\ mmmm\ &quot;de&quot;\ yyyy"/>
    <numFmt numFmtId="189" formatCode="[$-240A]h:mm:ss\ AM/PM"/>
    <numFmt numFmtId="190" formatCode="0.0%"/>
    <numFmt numFmtId="191" formatCode="0.000%"/>
    <numFmt numFmtId="192" formatCode="0.0000%"/>
  </numFmts>
  <fonts count="54">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sz val="8"/>
      <name val="Arial"/>
      <family val="2"/>
    </font>
    <font>
      <b/>
      <sz val="11"/>
      <name val="Arial"/>
      <family val="2"/>
    </font>
    <font>
      <sz val="11"/>
      <name val="Arial"/>
      <family val="2"/>
    </font>
    <font>
      <sz val="10"/>
      <name val="Calibri"/>
      <family val="2"/>
    </font>
    <font>
      <sz val="12"/>
      <name val="Arial"/>
      <family val="2"/>
    </font>
    <font>
      <b/>
      <sz val="12"/>
      <name val="Arial"/>
      <family val="2"/>
    </font>
    <font>
      <b/>
      <sz val="14"/>
      <name val="Arial"/>
      <family val="2"/>
    </font>
    <font>
      <sz val="9"/>
      <name val="Arial"/>
      <family val="2"/>
    </font>
    <font>
      <b/>
      <sz val="9"/>
      <name val="Arial"/>
      <family val="2"/>
    </font>
    <font>
      <sz val="9"/>
      <name val="Calibri"/>
      <family val="2"/>
    </font>
    <font>
      <u val="single"/>
      <sz val="10"/>
      <color indexed="12"/>
      <name val="Arial"/>
      <family val="2"/>
    </font>
    <font>
      <u val="single"/>
      <sz val="10"/>
      <color indexed="20"/>
      <name val="Arial"/>
      <family val="2"/>
    </font>
    <font>
      <sz val="10"/>
      <color indexed="10"/>
      <name val="Arial"/>
      <family val="2"/>
    </font>
    <font>
      <sz val="10"/>
      <color indexed="8"/>
      <name val="Arial"/>
      <family val="2"/>
    </font>
    <font>
      <b/>
      <sz val="10"/>
      <color indexed="8"/>
      <name val="Arial"/>
      <family val="2"/>
    </font>
    <font>
      <sz val="10"/>
      <color indexed="63"/>
      <name val="Arial"/>
      <family val="2"/>
    </font>
    <font>
      <sz val="9"/>
      <color indexed="8"/>
      <name val="Calibri"/>
      <family val="2"/>
    </font>
    <font>
      <sz val="10"/>
      <color indexed="8"/>
      <name val="Calibri"/>
      <family val="2"/>
    </font>
    <font>
      <sz val="9"/>
      <color indexed="8"/>
      <name val="Arial"/>
      <family val="2"/>
    </font>
    <font>
      <sz val="9"/>
      <color indexed="63"/>
      <name val="Arial"/>
      <family val="2"/>
    </font>
    <font>
      <sz val="8"/>
      <name val="Segoe UI"/>
      <family val="2"/>
    </font>
    <font>
      <u val="single"/>
      <sz val="10"/>
      <color theme="10"/>
      <name val="Arial"/>
      <family val="2"/>
    </font>
    <font>
      <u val="single"/>
      <sz val="10"/>
      <color theme="11"/>
      <name val="Arial"/>
      <family val="2"/>
    </font>
    <font>
      <sz val="11"/>
      <color theme="1"/>
      <name val="Calibri"/>
      <family val="2"/>
    </font>
    <font>
      <sz val="10"/>
      <color rgb="FFFF0000"/>
      <name val="Arial"/>
      <family val="2"/>
    </font>
    <font>
      <sz val="10"/>
      <color rgb="FF000000"/>
      <name val="Arial"/>
      <family val="2"/>
    </font>
    <font>
      <sz val="10"/>
      <color theme="1"/>
      <name val="Arial"/>
      <family val="2"/>
    </font>
    <font>
      <b/>
      <sz val="10"/>
      <color rgb="FF000000"/>
      <name val="Arial"/>
      <family val="2"/>
    </font>
    <font>
      <sz val="10"/>
      <color rgb="FF201F1E"/>
      <name val="Arial"/>
      <family val="2"/>
    </font>
    <font>
      <sz val="9"/>
      <color theme="1"/>
      <name val="Calibri"/>
      <family val="2"/>
    </font>
    <font>
      <sz val="10"/>
      <color theme="1"/>
      <name val="Calibri"/>
      <family val="2"/>
    </font>
    <font>
      <sz val="9"/>
      <color theme="1"/>
      <name val="Arial"/>
      <family val="2"/>
    </font>
    <font>
      <sz val="9"/>
      <color rgb="FF000000"/>
      <name val="Arial"/>
      <family val="2"/>
    </font>
    <font>
      <sz val="9"/>
      <color rgb="FF201F1E"/>
      <name val="Arial"/>
      <family val="2"/>
    </font>
    <font>
      <b/>
      <sz val="10"/>
      <color theme="1"/>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theme="8" tint="0.5999900102615356"/>
        <bgColor indexed="64"/>
      </patternFill>
    </fill>
    <fill>
      <patternFill patternType="solid">
        <fgColor theme="0" tint="-0.1499900072813034"/>
        <bgColor indexed="64"/>
      </patternFill>
    </fill>
    <fill>
      <patternFill patternType="solid">
        <fgColor theme="8" tint="0.5999900102615356"/>
        <bgColor indexed="64"/>
      </patternFill>
    </fill>
    <fill>
      <patternFill patternType="solid">
        <fgColor rgb="FFFFFF99"/>
        <bgColor indexed="64"/>
      </patternFill>
    </fill>
    <fill>
      <patternFill patternType="solid">
        <fgColor theme="6" tint="0.5999900102615356"/>
        <bgColor indexed="64"/>
      </patternFill>
    </fill>
    <fill>
      <patternFill patternType="solid">
        <fgColor rgb="FF92D050"/>
        <bgColor indexed="64"/>
      </patternFill>
    </fill>
  </fills>
  <borders count="6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medium"/>
      <top style="thin"/>
      <bottom style="thin"/>
    </border>
    <border>
      <left>
        <color indexed="63"/>
      </left>
      <right style="thin"/>
      <top style="thin"/>
      <bottom style="thin"/>
    </border>
    <border>
      <left style="thin"/>
      <right style="medium"/>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style="medium"/>
      <right style="thin"/>
      <top>
        <color indexed="63"/>
      </top>
      <bottom style="thin"/>
    </border>
    <border>
      <left style="medium"/>
      <right style="thin"/>
      <top>
        <color indexed="63"/>
      </top>
      <bottom style="medium"/>
    </border>
    <border>
      <left style="medium"/>
      <right style="thin"/>
      <top style="thin"/>
      <bottom style="thin"/>
    </border>
    <border>
      <left>
        <color indexed="63"/>
      </left>
      <right style="thin"/>
      <top>
        <color indexed="63"/>
      </top>
      <bottom style="thin"/>
    </border>
    <border>
      <left>
        <color indexed="63"/>
      </left>
      <right style="thin"/>
      <top style="thin"/>
      <bottom style="medium"/>
    </border>
    <border>
      <left style="thin"/>
      <right style="thin"/>
      <top style="thin"/>
      <bottom>
        <color indexed="63"/>
      </bottom>
    </border>
    <border>
      <left style="medium"/>
      <right style="medium"/>
      <top style="medium"/>
      <bottom style="medium"/>
    </border>
    <border>
      <left style="medium"/>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color indexed="63"/>
      </top>
      <bottom style="medium"/>
    </border>
    <border>
      <left style="medium"/>
      <right>
        <color indexed="63"/>
      </right>
      <top style="medium"/>
      <bottom style="medium"/>
    </border>
    <border>
      <left style="medium"/>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medium"/>
      <right style="medium"/>
      <top style="thin"/>
      <bottom>
        <color indexed="63"/>
      </bottom>
    </border>
    <border>
      <left style="medium"/>
      <right style="medium"/>
      <top>
        <color indexed="63"/>
      </top>
      <bottom style="medium"/>
    </border>
    <border>
      <left style="medium"/>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style="medium"/>
    </border>
    <border>
      <left style="medium"/>
      <right>
        <color indexed="63"/>
      </right>
      <top style="thin"/>
      <bottom>
        <color indexed="63"/>
      </bottom>
    </border>
    <border>
      <left style="medium"/>
      <right>
        <color indexed="63"/>
      </right>
      <top>
        <color indexed="63"/>
      </top>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9" fillId="3"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178"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8" fontId="0" fillId="0" borderId="0" applyFont="0" applyFill="0" applyBorder="0" applyAlignment="0" applyProtection="0"/>
    <xf numFmtId="177" fontId="0" fillId="0" borderId="0" applyFill="0" applyBorder="0" applyAlignment="0" applyProtection="0"/>
    <xf numFmtId="176" fontId="0" fillId="0" borderId="0" applyFill="0" applyBorder="0" applyAlignment="0" applyProtection="0"/>
    <xf numFmtId="0" fontId="10" fillId="22" borderId="0" applyNumberFormat="0" applyBorder="0" applyAlignment="0" applyProtection="0"/>
    <xf numFmtId="0" fontId="42" fillId="0" borderId="0">
      <alignment/>
      <protection/>
    </xf>
    <xf numFmtId="0" fontId="0" fillId="0" borderId="0">
      <alignment/>
      <protection/>
    </xf>
    <xf numFmtId="0" fontId="0" fillId="0" borderId="0">
      <alignment/>
      <protection/>
    </xf>
    <xf numFmtId="0" fontId="42" fillId="0" borderId="0">
      <alignment/>
      <protection/>
    </xf>
    <xf numFmtId="0" fontId="0" fillId="0" borderId="0">
      <alignment/>
      <protection/>
    </xf>
    <xf numFmtId="0" fontId="0" fillId="23" borderId="5" applyNumberFormat="0" applyAlignment="0" applyProtection="0"/>
    <xf numFmtId="9" fontId="0" fillId="0" borderId="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430">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Alignment="1">
      <alignment horizontal="center" vertical="center"/>
    </xf>
    <xf numFmtId="0" fontId="19"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10" xfId="0" applyFont="1" applyBorder="1" applyAlignment="1">
      <alignment vertical="center" wrapText="1"/>
    </xf>
    <xf numFmtId="0" fontId="0" fillId="0" borderId="0" xfId="0" applyFont="1" applyBorder="1" applyAlignment="1">
      <alignment vertical="center" wrapText="1"/>
    </xf>
    <xf numFmtId="0" fontId="20" fillId="0" borderId="0" xfId="0" applyFont="1" applyBorder="1" applyAlignment="1">
      <alignment vertical="center" wrapText="1"/>
    </xf>
    <xf numFmtId="0" fontId="43" fillId="0" borderId="0" xfId="0" applyFont="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Alignment="1">
      <alignment vertical="center" wrapText="1"/>
    </xf>
    <xf numFmtId="0" fontId="44" fillId="24" borderId="11" xfId="0" applyFont="1" applyFill="1" applyBorder="1" applyAlignment="1">
      <alignment horizontal="center" vertical="center" wrapText="1"/>
    </xf>
    <xf numFmtId="0" fontId="44" fillId="24" borderId="11" xfId="0" applyFont="1" applyFill="1" applyBorder="1" applyAlignment="1">
      <alignment vertical="center" wrapText="1"/>
    </xf>
    <xf numFmtId="10" fontId="44" fillId="24" borderId="11" xfId="0" applyNumberFormat="1" applyFont="1" applyFill="1" applyBorder="1" applyAlignment="1">
      <alignment horizontal="center" vertical="center" wrapText="1"/>
    </xf>
    <xf numFmtId="9" fontId="44" fillId="24" borderId="11" xfId="0" applyNumberFormat="1" applyFont="1" applyFill="1" applyBorder="1" applyAlignment="1">
      <alignment horizontal="center" vertical="center" wrapText="1"/>
    </xf>
    <xf numFmtId="0" fontId="44" fillId="25" borderId="11" xfId="0" applyFont="1" applyFill="1" applyBorder="1" applyAlignment="1">
      <alignment vertical="center" wrapText="1"/>
    </xf>
    <xf numFmtId="1" fontId="44" fillId="24" borderId="11" xfId="0" applyNumberFormat="1" applyFont="1" applyFill="1" applyBorder="1" applyAlignment="1">
      <alignment horizontal="center" vertical="center" wrapText="1"/>
    </xf>
    <xf numFmtId="0" fontId="0" fillId="24" borderId="10" xfId="0" applyFont="1" applyFill="1" applyBorder="1" applyAlignment="1">
      <alignment vertical="center" wrapText="1"/>
    </xf>
    <xf numFmtId="0" fontId="0" fillId="24" borderId="0" xfId="0" applyFont="1" applyFill="1" applyBorder="1" applyAlignment="1">
      <alignment horizontal="center" vertical="center" wrapText="1"/>
    </xf>
    <xf numFmtId="0" fontId="0" fillId="24" borderId="0" xfId="0" applyFont="1" applyFill="1" applyBorder="1" applyAlignment="1">
      <alignment vertical="center" wrapText="1"/>
    </xf>
    <xf numFmtId="0" fontId="21" fillId="24" borderId="0" xfId="0" applyFont="1" applyFill="1" applyBorder="1" applyAlignment="1">
      <alignment vertical="center" wrapText="1"/>
    </xf>
    <xf numFmtId="0" fontId="21" fillId="24" borderId="12" xfId="0" applyFont="1" applyFill="1" applyBorder="1" applyAlignment="1">
      <alignment vertical="center" wrapText="1"/>
    </xf>
    <xf numFmtId="0" fontId="44" fillId="24" borderId="11" xfId="0" applyFont="1" applyFill="1" applyBorder="1" applyAlignment="1">
      <alignment horizontal="left" vertical="center" wrapText="1"/>
    </xf>
    <xf numFmtId="4" fontId="0" fillId="24" borderId="11" xfId="0" applyNumberFormat="1" applyFont="1" applyFill="1" applyBorder="1" applyAlignment="1">
      <alignment horizontal="left" vertical="center" wrapText="1"/>
    </xf>
    <xf numFmtId="0" fontId="0" fillId="24" borderId="11" xfId="0" applyFont="1" applyFill="1" applyBorder="1" applyAlignment="1">
      <alignment horizontal="center" vertical="center" wrapText="1"/>
    </xf>
    <xf numFmtId="9" fontId="0" fillId="24" borderId="11" xfId="0" applyNumberFormat="1" applyFont="1" applyFill="1" applyBorder="1" applyAlignment="1">
      <alignment horizontal="center" vertical="center" wrapText="1"/>
    </xf>
    <xf numFmtId="4" fontId="22" fillId="24" borderId="11" xfId="0" applyNumberFormat="1" applyFont="1" applyFill="1" applyBorder="1" applyAlignment="1">
      <alignment horizontal="left" vertical="center" wrapText="1"/>
    </xf>
    <xf numFmtId="0" fontId="0" fillId="0" borderId="11" xfId="0" applyFont="1" applyFill="1" applyBorder="1" applyAlignment="1">
      <alignment horizontal="left" vertical="center" wrapText="1"/>
    </xf>
    <xf numFmtId="0" fontId="44" fillId="24" borderId="13" xfId="0" applyFont="1" applyFill="1" applyBorder="1" applyAlignment="1">
      <alignment horizontal="center" vertical="center" wrapText="1"/>
    </xf>
    <xf numFmtId="1" fontId="44" fillId="24" borderId="13" xfId="0" applyNumberFormat="1" applyFont="1" applyFill="1" applyBorder="1" applyAlignment="1">
      <alignment horizontal="center" vertical="center" wrapText="1"/>
    </xf>
    <xf numFmtId="43" fontId="0" fillId="0" borderId="0" xfId="49" applyBorder="1" applyAlignment="1">
      <alignment horizontal="right" vertical="center" wrapText="1"/>
    </xf>
    <xf numFmtId="43" fontId="0" fillId="24" borderId="0" xfId="49" applyFill="1" applyBorder="1" applyAlignment="1">
      <alignment horizontal="right" vertical="center" wrapText="1"/>
    </xf>
    <xf numFmtId="43" fontId="0" fillId="0" borderId="0" xfId="49" applyAlignment="1">
      <alignment horizontal="right" vertical="center" wrapText="1"/>
    </xf>
    <xf numFmtId="1" fontId="0" fillId="24" borderId="0" xfId="0" applyNumberFormat="1" applyFont="1" applyFill="1" applyBorder="1" applyAlignment="1">
      <alignment horizontal="center" vertical="center" wrapText="1"/>
    </xf>
    <xf numFmtId="1" fontId="0" fillId="24" borderId="12" xfId="0" applyNumberFormat="1" applyFont="1" applyFill="1" applyBorder="1" applyAlignment="1">
      <alignment horizontal="center" vertical="center" wrapText="1"/>
    </xf>
    <xf numFmtId="1" fontId="43" fillId="0" borderId="0" xfId="0" applyNumberFormat="1" applyFont="1" applyBorder="1" applyAlignment="1">
      <alignment horizontal="center" vertical="center" wrapText="1"/>
    </xf>
    <xf numFmtId="1" fontId="21" fillId="0" borderId="0" xfId="0" applyNumberFormat="1" applyFont="1" applyBorder="1" applyAlignment="1">
      <alignment horizontal="center" vertical="center" wrapText="1"/>
    </xf>
    <xf numFmtId="1" fontId="0" fillId="0" borderId="0" xfId="0" applyNumberFormat="1" applyFont="1" applyFill="1" applyAlignment="1">
      <alignment horizontal="center" vertical="center" wrapText="1"/>
    </xf>
    <xf numFmtId="0" fontId="0" fillId="24" borderId="0" xfId="0" applyFont="1" applyFill="1" applyBorder="1" applyAlignment="1">
      <alignment horizontal="center" vertical="center" wrapText="1"/>
    </xf>
    <xf numFmtId="4" fontId="22" fillId="24" borderId="14" xfId="0" applyNumberFormat="1" applyFont="1" applyFill="1" applyBorder="1" applyAlignment="1">
      <alignment horizontal="left" vertical="center" wrapText="1"/>
    </xf>
    <xf numFmtId="4" fontId="22" fillId="24" borderId="14" xfId="0" applyNumberFormat="1" applyFont="1" applyFill="1" applyBorder="1" applyAlignment="1">
      <alignment vertical="center" wrapText="1"/>
    </xf>
    <xf numFmtId="0" fontId="0" fillId="0" borderId="11" xfId="0" applyFont="1" applyFill="1" applyBorder="1" applyAlignment="1">
      <alignment horizontal="center" vertical="center" wrapText="1"/>
    </xf>
    <xf numFmtId="0" fontId="0" fillId="0" borderId="0" xfId="0" applyFont="1" applyFill="1" applyAlignment="1">
      <alignment horizontal="center" wrapText="1"/>
    </xf>
    <xf numFmtId="0" fontId="44" fillId="24" borderId="15" xfId="0" applyFont="1" applyFill="1" applyBorder="1" applyAlignment="1">
      <alignment horizontal="center" vertical="center" wrapText="1"/>
    </xf>
    <xf numFmtId="0" fontId="44" fillId="24" borderId="16" xfId="0" applyFont="1" applyFill="1" applyBorder="1" applyAlignment="1">
      <alignment horizontal="center" vertical="center" wrapText="1"/>
    </xf>
    <xf numFmtId="0" fontId="44" fillId="24" borderId="16" xfId="0" applyFont="1" applyFill="1" applyBorder="1" applyAlignment="1">
      <alignment horizontal="left" vertical="center" wrapText="1"/>
    </xf>
    <xf numFmtId="9" fontId="44" fillId="24" borderId="16" xfId="0" applyNumberFormat="1" applyFont="1" applyFill="1" applyBorder="1" applyAlignment="1">
      <alignment horizontal="center" vertical="center" wrapText="1"/>
    </xf>
    <xf numFmtId="10" fontId="44" fillId="24" borderId="16" xfId="0" applyNumberFormat="1" applyFont="1" applyFill="1" applyBorder="1" applyAlignment="1">
      <alignment horizontal="center" vertical="center" wrapText="1"/>
    </xf>
    <xf numFmtId="0" fontId="0" fillId="24" borderId="16" xfId="0" applyFont="1" applyFill="1" applyBorder="1" applyAlignment="1">
      <alignment horizontal="left" vertical="center" wrapText="1"/>
    </xf>
    <xf numFmtId="0" fontId="0" fillId="24" borderId="14" xfId="0" applyFont="1" applyFill="1" applyBorder="1" applyAlignment="1">
      <alignment horizontal="center" vertical="center" wrapText="1"/>
    </xf>
    <xf numFmtId="4" fontId="22" fillId="24" borderId="17" xfId="0" applyNumberFormat="1" applyFont="1" applyFill="1" applyBorder="1" applyAlignment="1">
      <alignment horizontal="center" vertical="center" wrapText="1"/>
    </xf>
    <xf numFmtId="0" fontId="0" fillId="24" borderId="11" xfId="0" applyFont="1" applyFill="1" applyBorder="1" applyAlignment="1">
      <alignment horizontal="left" vertical="center" wrapText="1"/>
    </xf>
    <xf numFmtId="0" fontId="18" fillId="24" borderId="0" xfId="0" applyFont="1" applyFill="1" applyAlignment="1">
      <alignment vertical="center"/>
    </xf>
    <xf numFmtId="0" fontId="44" fillId="24" borderId="18" xfId="0" applyFont="1" applyFill="1" applyBorder="1" applyAlignment="1">
      <alignment horizontal="center" vertical="center" wrapText="1"/>
    </xf>
    <xf numFmtId="0" fontId="44" fillId="24" borderId="18" xfId="0" applyFont="1" applyFill="1" applyBorder="1" applyAlignment="1">
      <alignment horizontal="justify" vertical="center" wrapText="1"/>
    </xf>
    <xf numFmtId="10" fontId="44" fillId="24" borderId="18" xfId="0" applyNumberFormat="1" applyFont="1" applyFill="1" applyBorder="1" applyAlignment="1">
      <alignment horizontal="center" vertical="center" wrapText="1"/>
    </xf>
    <xf numFmtId="9" fontId="44" fillId="24" borderId="18" xfId="0" applyNumberFormat="1" applyFont="1" applyFill="1" applyBorder="1" applyAlignment="1">
      <alignment horizontal="center" vertical="center" wrapText="1"/>
    </xf>
    <xf numFmtId="0" fontId="44" fillId="24" borderId="18" xfId="0" applyFont="1" applyFill="1" applyBorder="1" applyAlignment="1">
      <alignment vertical="center" wrapText="1"/>
    </xf>
    <xf numFmtId="0" fontId="44" fillId="24" borderId="19" xfId="0" applyFont="1" applyFill="1" applyBorder="1" applyAlignment="1">
      <alignment horizontal="center" vertical="center" wrapText="1"/>
    </xf>
    <xf numFmtId="0" fontId="0" fillId="24" borderId="18" xfId="0" applyFont="1" applyFill="1" applyBorder="1" applyAlignment="1">
      <alignment horizontal="left" vertical="center" wrapText="1"/>
    </xf>
    <xf numFmtId="0" fontId="0" fillId="24" borderId="18" xfId="0" applyFont="1" applyFill="1" applyBorder="1" applyAlignment="1">
      <alignment horizontal="center" vertical="center" wrapText="1"/>
    </xf>
    <xf numFmtId="4" fontId="22" fillId="24" borderId="18" xfId="0" applyNumberFormat="1" applyFont="1" applyFill="1" applyBorder="1" applyAlignment="1">
      <alignment horizontal="left" vertical="center" wrapText="1"/>
    </xf>
    <xf numFmtId="0" fontId="44" fillId="24" borderId="16" xfId="0" applyFont="1" applyFill="1" applyBorder="1" applyAlignment="1">
      <alignment vertical="center" wrapText="1"/>
    </xf>
    <xf numFmtId="4" fontId="0" fillId="24" borderId="16" xfId="0" applyNumberFormat="1"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24" borderId="16" xfId="0" applyFont="1" applyFill="1" applyBorder="1" applyAlignment="1">
      <alignment horizontal="center" vertical="center" wrapText="1"/>
    </xf>
    <xf numFmtId="0" fontId="0" fillId="0" borderId="16" xfId="0" applyFont="1" applyFill="1" applyBorder="1" applyAlignment="1">
      <alignment horizontal="center" vertical="center" wrapText="1"/>
    </xf>
    <xf numFmtId="4" fontId="22" fillId="24" borderId="16" xfId="0" applyNumberFormat="1" applyFont="1" applyFill="1" applyBorder="1" applyAlignment="1">
      <alignment horizontal="left" vertical="center" wrapText="1"/>
    </xf>
    <xf numFmtId="0" fontId="45" fillId="24" borderId="16" xfId="0" applyFont="1" applyFill="1" applyBorder="1" applyAlignment="1">
      <alignment horizontal="center" vertical="center" wrapText="1"/>
    </xf>
    <xf numFmtId="0" fontId="18" fillId="24" borderId="0" xfId="0" applyFont="1" applyFill="1" applyBorder="1" applyAlignment="1">
      <alignment vertical="center"/>
    </xf>
    <xf numFmtId="0" fontId="0" fillId="24" borderId="20" xfId="0" applyFont="1" applyFill="1" applyBorder="1" applyAlignment="1">
      <alignment vertical="center" wrapText="1"/>
    </xf>
    <xf numFmtId="0" fontId="18" fillId="24" borderId="20" xfId="0" applyFont="1" applyFill="1" applyBorder="1" applyAlignment="1">
      <alignment vertical="center"/>
    </xf>
    <xf numFmtId="0" fontId="45" fillId="0" borderId="11" xfId="0" applyFont="1" applyFill="1" applyBorder="1" applyAlignment="1">
      <alignment horizontal="center" vertical="center" wrapText="1"/>
    </xf>
    <xf numFmtId="0" fontId="0" fillId="24" borderId="0" xfId="0" applyFont="1" applyFill="1" applyBorder="1" applyAlignment="1">
      <alignment horizontal="center" vertical="center" wrapText="1"/>
    </xf>
    <xf numFmtId="0" fontId="18" fillId="0" borderId="0" xfId="0" applyFont="1" applyBorder="1" applyAlignment="1">
      <alignment horizontal="left" vertical="center" wrapText="1"/>
    </xf>
    <xf numFmtId="0" fontId="0" fillId="24" borderId="0" xfId="0" applyFont="1" applyFill="1" applyBorder="1" applyAlignment="1">
      <alignment horizontal="center" vertical="center" wrapText="1"/>
    </xf>
    <xf numFmtId="0" fontId="21" fillId="24" borderId="0" xfId="0" applyFont="1" applyFill="1" applyBorder="1" applyAlignment="1">
      <alignment horizontal="left" vertical="center" wrapText="1"/>
    </xf>
    <xf numFmtId="0" fontId="46" fillId="26" borderId="21" xfId="0" applyFont="1" applyFill="1" applyBorder="1" applyAlignment="1">
      <alignment horizontal="left" vertical="center" wrapText="1"/>
    </xf>
    <xf numFmtId="0" fontId="46" fillId="26" borderId="22" xfId="0" applyFont="1" applyFill="1" applyBorder="1" applyAlignment="1">
      <alignment horizontal="left" vertical="center" wrapText="1"/>
    </xf>
    <xf numFmtId="0" fontId="46" fillId="24" borderId="11" xfId="0" applyFont="1" applyFill="1" applyBorder="1" applyAlignment="1">
      <alignment horizontal="center" vertical="center" wrapText="1"/>
    </xf>
    <xf numFmtId="0" fontId="46" fillId="24" borderId="16" xfId="0" applyFont="1" applyFill="1" applyBorder="1" applyAlignment="1">
      <alignment horizontal="center" vertical="center" wrapText="1"/>
    </xf>
    <xf numFmtId="0" fontId="46" fillId="24" borderId="18" xfId="0" applyFont="1" applyFill="1" applyBorder="1" applyAlignment="1">
      <alignment horizontal="center" vertical="center" wrapText="1"/>
    </xf>
    <xf numFmtId="0" fontId="0" fillId="24" borderId="16" xfId="0" applyFont="1" applyFill="1" applyBorder="1" applyAlignment="1" quotePrefix="1">
      <alignment horizontal="center" vertical="center"/>
    </xf>
    <xf numFmtId="1" fontId="0" fillId="24" borderId="23" xfId="0" applyNumberFormat="1" applyFont="1" applyFill="1" applyBorder="1" applyAlignment="1">
      <alignment horizontal="center" vertical="center"/>
    </xf>
    <xf numFmtId="0" fontId="0" fillId="24" borderId="14" xfId="0" applyFont="1" applyFill="1" applyBorder="1" applyAlignment="1" quotePrefix="1">
      <alignment horizontal="center" vertical="center" wrapText="1"/>
    </xf>
    <xf numFmtId="186" fontId="0" fillId="24" borderId="11" xfId="49" applyNumberFormat="1" applyFont="1" applyFill="1" applyBorder="1" applyAlignment="1">
      <alignment horizontal="right" vertical="center"/>
    </xf>
    <xf numFmtId="1" fontId="0" fillId="0" borderId="21" xfId="0" applyNumberFormat="1" applyFont="1" applyBorder="1" applyAlignment="1">
      <alignment horizontal="center" vertical="center"/>
    </xf>
    <xf numFmtId="0" fontId="0" fillId="24" borderId="24" xfId="0" applyFont="1" applyFill="1" applyBorder="1" applyAlignment="1" quotePrefix="1">
      <alignment horizontal="center" vertical="center"/>
    </xf>
    <xf numFmtId="0" fontId="0" fillId="24" borderId="14" xfId="0" applyFont="1" applyFill="1" applyBorder="1" applyAlignment="1" quotePrefix="1">
      <alignment horizontal="center" vertical="center"/>
    </xf>
    <xf numFmtId="0" fontId="22" fillId="24" borderId="11" xfId="0" applyFont="1" applyFill="1" applyBorder="1" applyAlignment="1">
      <alignment horizontal="center" vertical="center" wrapText="1"/>
    </xf>
    <xf numFmtId="1" fontId="0" fillId="0" borderId="23" xfId="0" applyNumberFormat="1" applyFont="1" applyBorder="1" applyAlignment="1">
      <alignment horizontal="center" vertical="center"/>
    </xf>
    <xf numFmtId="9" fontId="0" fillId="24" borderId="11" xfId="64" applyFont="1" applyFill="1" applyBorder="1" applyAlignment="1">
      <alignment horizontal="center" vertical="center" wrapText="1"/>
    </xf>
    <xf numFmtId="1" fontId="0" fillId="24" borderId="22" xfId="0" applyNumberFormat="1" applyFont="1" applyFill="1" applyBorder="1" applyAlignment="1">
      <alignment horizontal="center" vertical="center"/>
    </xf>
    <xf numFmtId="0" fontId="0" fillId="24" borderId="16" xfId="0" applyFont="1" applyFill="1" applyBorder="1" applyAlignment="1" quotePrefix="1">
      <alignment horizontal="center" vertical="center" wrapText="1"/>
    </xf>
    <xf numFmtId="0" fontId="0" fillId="24" borderId="24" xfId="0" applyFont="1" applyFill="1" applyBorder="1" applyAlignment="1" quotePrefix="1">
      <alignment horizontal="center" vertical="center" wrapText="1"/>
    </xf>
    <xf numFmtId="0" fontId="0" fillId="24" borderId="11" xfId="62" applyFont="1" applyFill="1" applyBorder="1" applyAlignment="1" quotePrefix="1">
      <alignment horizontal="center" vertical="center"/>
      <protection/>
    </xf>
    <xf numFmtId="0" fontId="0" fillId="24" borderId="25" xfId="62" applyFont="1" applyFill="1" applyBorder="1" applyAlignment="1" quotePrefix="1">
      <alignment horizontal="center" vertical="center"/>
      <protection/>
    </xf>
    <xf numFmtId="0" fontId="0" fillId="24" borderId="25" xfId="62" applyFont="1" applyFill="1" applyBorder="1" applyAlignment="1" quotePrefix="1">
      <alignment horizontal="center" vertical="center" wrapText="1"/>
      <protection/>
    </xf>
    <xf numFmtId="0" fontId="23" fillId="0" borderId="0" xfId="0" applyFont="1" applyBorder="1" applyAlignment="1">
      <alignment vertical="center"/>
    </xf>
    <xf numFmtId="0" fontId="0" fillId="24" borderId="11" xfId="59" applyFill="1" applyBorder="1" applyAlignment="1" quotePrefix="1">
      <alignment horizontal="left" vertical="center"/>
      <protection/>
    </xf>
    <xf numFmtId="4" fontId="22" fillId="24" borderId="11" xfId="0" applyNumberFormat="1" applyFont="1" applyFill="1" applyBorder="1" applyAlignment="1">
      <alignment horizontal="center" vertical="center" wrapText="1"/>
    </xf>
    <xf numFmtId="0" fontId="0" fillId="24" borderId="11" xfId="59" applyFont="1" applyFill="1" applyBorder="1" applyAlignment="1" quotePrefix="1">
      <alignment horizontal="left" vertical="center" wrapText="1"/>
      <protection/>
    </xf>
    <xf numFmtId="0" fontId="0" fillId="0" borderId="11" xfId="0" applyFont="1" applyFill="1" applyBorder="1" applyAlignment="1">
      <alignment vertical="center" wrapText="1"/>
    </xf>
    <xf numFmtId="0" fontId="0" fillId="24" borderId="16" xfId="0" applyFont="1" applyFill="1" applyBorder="1" applyAlignment="1">
      <alignment horizontal="center" vertical="center" wrapText="1"/>
    </xf>
    <xf numFmtId="0" fontId="44" fillId="24" borderId="16" xfId="0" applyFont="1" applyFill="1" applyBorder="1" applyAlignment="1">
      <alignment horizontal="left" vertical="center" wrapText="1"/>
    </xf>
    <xf numFmtId="0" fontId="18" fillId="27" borderId="10" xfId="0" applyFont="1" applyFill="1" applyBorder="1" applyAlignment="1">
      <alignment horizontal="right" vertical="center" wrapText="1"/>
    </xf>
    <xf numFmtId="0" fontId="18" fillId="27" borderId="0" xfId="0" applyFont="1" applyFill="1" applyBorder="1" applyAlignment="1">
      <alignment horizontal="right" vertical="center" wrapText="1"/>
    </xf>
    <xf numFmtId="0" fontId="0" fillId="24" borderId="0" xfId="0" applyFont="1" applyFill="1" applyBorder="1" applyAlignment="1">
      <alignment horizontal="center" vertical="center" wrapText="1"/>
    </xf>
    <xf numFmtId="0" fontId="21" fillId="24" borderId="0" xfId="0" applyFont="1" applyFill="1" applyBorder="1" applyAlignment="1">
      <alignment horizontal="left" vertical="center" wrapText="1"/>
    </xf>
    <xf numFmtId="9" fontId="44" fillId="24" borderId="16" xfId="0" applyNumberFormat="1" applyFont="1" applyFill="1" applyBorder="1" applyAlignment="1">
      <alignment horizontal="center" vertical="center" wrapText="1"/>
    </xf>
    <xf numFmtId="10" fontId="44" fillId="24" borderId="16" xfId="0" applyNumberFormat="1" applyFont="1" applyFill="1" applyBorder="1" applyAlignment="1">
      <alignment horizontal="center" vertical="center" wrapText="1"/>
    </xf>
    <xf numFmtId="0" fontId="44" fillId="24" borderId="16" xfId="0" applyFont="1" applyFill="1" applyBorder="1" applyAlignment="1">
      <alignment horizontal="center" vertical="center" wrapText="1"/>
    </xf>
    <xf numFmtId="1" fontId="0" fillId="24" borderId="21" xfId="0" applyNumberFormat="1" applyFont="1" applyFill="1" applyBorder="1" applyAlignment="1">
      <alignment horizontal="center" vertical="center"/>
    </xf>
    <xf numFmtId="0" fontId="44" fillId="24" borderId="15" xfId="0" applyFont="1" applyFill="1" applyBorder="1" applyAlignment="1">
      <alignment horizontal="center" vertical="center" wrapText="1"/>
    </xf>
    <xf numFmtId="0" fontId="46" fillId="24" borderId="16"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45" fillId="0" borderId="14" xfId="0" applyFont="1" applyFill="1" applyBorder="1" applyAlignment="1">
      <alignment horizontal="center" vertical="center" wrapText="1"/>
    </xf>
    <xf numFmtId="9" fontId="0" fillId="24" borderId="14" xfId="64" applyFont="1" applyFill="1" applyBorder="1" applyAlignment="1">
      <alignment horizontal="center" vertical="center" wrapText="1"/>
    </xf>
    <xf numFmtId="0" fontId="0" fillId="24" borderId="25" xfId="0" applyFont="1" applyFill="1" applyBorder="1" applyAlignment="1">
      <alignment horizontal="center" vertical="center" wrapText="1"/>
    </xf>
    <xf numFmtId="0" fontId="18" fillId="28" borderId="27" xfId="0" applyFont="1" applyFill="1" applyBorder="1" applyAlignment="1">
      <alignment horizontal="center" vertical="center" wrapText="1"/>
    </xf>
    <xf numFmtId="0" fontId="18" fillId="28" borderId="28" xfId="0" applyFont="1" applyFill="1" applyBorder="1" applyAlignment="1">
      <alignment horizontal="center" vertical="center" wrapText="1"/>
    </xf>
    <xf numFmtId="43" fontId="18" fillId="27" borderId="0" xfId="49" applyFont="1" applyFill="1" applyBorder="1" applyAlignment="1">
      <alignment horizontal="right" vertical="center" wrapText="1"/>
    </xf>
    <xf numFmtId="43" fontId="18" fillId="27" borderId="29" xfId="49" applyFont="1" applyFill="1" applyBorder="1" applyAlignment="1">
      <alignment horizontal="right" vertical="center" wrapText="1"/>
    </xf>
    <xf numFmtId="43" fontId="18" fillId="27" borderId="30" xfId="49" applyFont="1" applyFill="1" applyBorder="1" applyAlignment="1">
      <alignment horizontal="right" vertical="center" wrapText="1"/>
    </xf>
    <xf numFmtId="1" fontId="18" fillId="29" borderId="31" xfId="0" applyNumberFormat="1" applyFont="1" applyFill="1" applyBorder="1" applyAlignment="1">
      <alignment horizontal="center" vertical="center" wrapText="1"/>
    </xf>
    <xf numFmtId="0" fontId="18" fillId="29" borderId="32" xfId="0" applyFont="1" applyFill="1" applyBorder="1" applyAlignment="1">
      <alignment horizontal="center" vertical="center" wrapText="1"/>
    </xf>
    <xf numFmtId="0" fontId="18" fillId="29" borderId="33" xfId="0" applyFont="1" applyFill="1" applyBorder="1" applyAlignment="1">
      <alignment horizontal="center" vertical="center" wrapText="1"/>
    </xf>
    <xf numFmtId="1" fontId="18" fillId="29" borderId="34" xfId="0" applyNumberFormat="1" applyFont="1" applyFill="1" applyBorder="1" applyAlignment="1">
      <alignment horizontal="center" vertical="center" wrapText="1"/>
    </xf>
    <xf numFmtId="0" fontId="18" fillId="0" borderId="34" xfId="0" applyFont="1" applyBorder="1" applyAlignment="1">
      <alignment vertical="center"/>
    </xf>
    <xf numFmtId="0" fontId="18" fillId="0" borderId="12" xfId="0" applyFont="1" applyBorder="1" applyAlignment="1">
      <alignment vertical="center"/>
    </xf>
    <xf numFmtId="43" fontId="0" fillId="0" borderId="0" xfId="49" applyBorder="1" applyAlignment="1">
      <alignment horizontal="center" vertical="center" wrapText="1"/>
    </xf>
    <xf numFmtId="186" fontId="0" fillId="24" borderId="16" xfId="49" applyNumberFormat="1" applyFont="1" applyFill="1" applyBorder="1" applyAlignment="1">
      <alignment horizontal="center" vertical="center"/>
    </xf>
    <xf numFmtId="186" fontId="0" fillId="24" borderId="11" xfId="49" applyNumberFormat="1" applyFont="1" applyFill="1" applyBorder="1" applyAlignment="1">
      <alignment horizontal="center" vertical="center"/>
    </xf>
    <xf numFmtId="186" fontId="0" fillId="24" borderId="11" xfId="49" applyNumberFormat="1" applyFont="1" applyFill="1" applyBorder="1" applyAlignment="1">
      <alignment horizontal="center" vertical="center" wrapText="1"/>
    </xf>
    <xf numFmtId="43" fontId="18" fillId="27" borderId="0" xfId="49" applyFont="1" applyFill="1" applyBorder="1" applyAlignment="1">
      <alignment horizontal="center" vertical="center" wrapText="1"/>
    </xf>
    <xf numFmtId="43" fontId="0" fillId="24" borderId="0" xfId="49" applyFill="1" applyBorder="1" applyAlignment="1">
      <alignment horizontal="center" vertical="center" wrapText="1"/>
    </xf>
    <xf numFmtId="43" fontId="0" fillId="0" borderId="0" xfId="49" applyAlignment="1">
      <alignment horizontal="center" vertical="center" wrapText="1"/>
    </xf>
    <xf numFmtId="187" fontId="0" fillId="0" borderId="0" xfId="49" applyNumberFormat="1" applyBorder="1" applyAlignment="1">
      <alignment horizontal="right" vertical="center" wrapText="1"/>
    </xf>
    <xf numFmtId="187" fontId="18" fillId="27" borderId="0" xfId="49" applyNumberFormat="1" applyFont="1" applyFill="1" applyBorder="1" applyAlignment="1">
      <alignment horizontal="right" vertical="center" wrapText="1"/>
    </xf>
    <xf numFmtId="187" fontId="0" fillId="24" borderId="0" xfId="49" applyNumberFormat="1" applyFill="1" applyBorder="1" applyAlignment="1">
      <alignment horizontal="right" vertical="center" wrapText="1"/>
    </xf>
    <xf numFmtId="187" fontId="0" fillId="0" borderId="0" xfId="49" applyNumberFormat="1" applyAlignment="1">
      <alignment horizontal="right" vertical="center" wrapText="1"/>
    </xf>
    <xf numFmtId="0" fontId="18" fillId="29" borderId="34" xfId="0" applyNumberFormat="1" applyFont="1" applyFill="1" applyBorder="1" applyAlignment="1">
      <alignment horizontal="center" vertical="center" wrapText="1"/>
    </xf>
    <xf numFmtId="0" fontId="47" fillId="0" borderId="11" xfId="0" applyFont="1" applyFill="1" applyBorder="1" applyAlignment="1">
      <alignment vertical="center" wrapText="1"/>
    </xf>
    <xf numFmtId="9" fontId="0" fillId="0" borderId="11" xfId="0" applyNumberFormat="1" applyFont="1" applyFill="1" applyBorder="1" applyAlignment="1">
      <alignment horizontal="center" vertical="center" wrapText="1"/>
    </xf>
    <xf numFmtId="0" fontId="47" fillId="0" borderId="0" xfId="0" applyFont="1" applyFill="1" applyAlignment="1">
      <alignment vertical="center" wrapText="1"/>
    </xf>
    <xf numFmtId="0" fontId="18" fillId="27" borderId="10" xfId="0" applyFont="1" applyFill="1" applyBorder="1" applyAlignment="1">
      <alignment vertical="center" wrapText="1"/>
    </xf>
    <xf numFmtId="0" fontId="18" fillId="27" borderId="0" xfId="0" applyFont="1" applyFill="1" applyBorder="1" applyAlignment="1">
      <alignment vertical="center" wrapText="1"/>
    </xf>
    <xf numFmtId="0" fontId="18" fillId="27" borderId="35" xfId="0" applyFont="1" applyFill="1" applyBorder="1" applyAlignment="1">
      <alignment vertical="center" wrapText="1"/>
    </xf>
    <xf numFmtId="0" fontId="18" fillId="27" borderId="12" xfId="0" applyFont="1" applyFill="1" applyBorder="1" applyAlignment="1">
      <alignment vertical="center" wrapText="1"/>
    </xf>
    <xf numFmtId="9" fontId="18" fillId="27" borderId="0" xfId="0" applyNumberFormat="1" applyFont="1" applyFill="1" applyBorder="1" applyAlignment="1">
      <alignment horizontal="center" vertical="center" wrapText="1"/>
    </xf>
    <xf numFmtId="0" fontId="18" fillId="0" borderId="27" xfId="0" applyFont="1" applyBorder="1" applyAlignment="1">
      <alignment horizontal="center" vertical="center" wrapText="1"/>
    </xf>
    <xf numFmtId="9" fontId="0" fillId="24" borderId="16" xfId="49" applyNumberFormat="1" applyFont="1" applyFill="1" applyBorder="1" applyAlignment="1">
      <alignment horizontal="center" vertical="center"/>
    </xf>
    <xf numFmtId="9" fontId="18" fillId="27" borderId="0" xfId="49" applyNumberFormat="1" applyFont="1" applyFill="1" applyBorder="1" applyAlignment="1">
      <alignment horizontal="center" vertical="center" wrapText="1"/>
    </xf>
    <xf numFmtId="187" fontId="0" fillId="24" borderId="16" xfId="49" applyNumberFormat="1" applyFont="1" applyFill="1" applyBorder="1" applyAlignment="1">
      <alignment horizontal="center" vertical="center"/>
    </xf>
    <xf numFmtId="187" fontId="0" fillId="24" borderId="11" xfId="49" applyNumberFormat="1" applyFont="1" applyFill="1" applyBorder="1" applyAlignment="1">
      <alignment horizontal="center" vertical="center"/>
    </xf>
    <xf numFmtId="187" fontId="0" fillId="24" borderId="11" xfId="49" applyNumberFormat="1" applyFont="1" applyFill="1" applyBorder="1" applyAlignment="1">
      <alignment horizontal="center" vertical="center" wrapText="1"/>
    </xf>
    <xf numFmtId="0" fontId="24" fillId="30" borderId="34" xfId="0" applyFont="1" applyFill="1" applyBorder="1" applyAlignment="1">
      <alignment horizontal="center" vertical="center" wrapText="1"/>
    </xf>
    <xf numFmtId="186" fontId="24" fillId="30" borderId="34" xfId="0" applyNumberFormat="1" applyFont="1" applyFill="1" applyBorder="1" applyAlignment="1">
      <alignment horizontal="right" vertical="center" wrapText="1"/>
    </xf>
    <xf numFmtId="186" fontId="0" fillId="24" borderId="16" xfId="49" applyNumberFormat="1" applyFont="1" applyFill="1" applyBorder="1" applyAlignment="1">
      <alignment horizontal="right" vertical="center"/>
    </xf>
    <xf numFmtId="186" fontId="0" fillId="24" borderId="16" xfId="49" applyNumberFormat="1" applyFont="1" applyFill="1" applyBorder="1" applyAlignment="1">
      <alignment horizontal="right" vertical="center"/>
    </xf>
    <xf numFmtId="186" fontId="0" fillId="24" borderId="11" xfId="49" applyNumberFormat="1" applyFont="1" applyFill="1" applyBorder="1" applyAlignment="1">
      <alignment horizontal="right" vertical="center"/>
    </xf>
    <xf numFmtId="186" fontId="0" fillId="0" borderId="11" xfId="49" applyNumberFormat="1" applyFont="1" applyFill="1" applyBorder="1" applyAlignment="1">
      <alignment horizontal="right" vertical="center"/>
    </xf>
    <xf numFmtId="186" fontId="0" fillId="24" borderId="11" xfId="49" applyNumberFormat="1" applyFont="1" applyFill="1" applyBorder="1" applyAlignment="1">
      <alignment horizontal="right" vertical="center" wrapText="1"/>
    </xf>
    <xf numFmtId="0" fontId="48" fillId="24" borderId="11" xfId="0" applyFont="1" applyFill="1" applyBorder="1" applyAlignment="1">
      <alignment horizontal="center" vertical="center" wrapText="1"/>
    </xf>
    <xf numFmtId="0" fontId="49" fillId="24" borderId="11" xfId="0" applyFont="1" applyFill="1" applyBorder="1" applyAlignment="1">
      <alignment horizontal="center" vertical="center" wrapText="1"/>
    </xf>
    <xf numFmtId="0" fontId="45" fillId="24" borderId="11" xfId="0" applyFont="1" applyFill="1" applyBorder="1" applyAlignment="1">
      <alignment horizontal="center" vertical="center" wrapText="1"/>
    </xf>
    <xf numFmtId="186" fontId="0" fillId="24" borderId="11" xfId="49" applyNumberFormat="1" applyFont="1" applyFill="1" applyBorder="1" applyAlignment="1">
      <alignment horizontal="center" vertical="center" wrapText="1"/>
    </xf>
    <xf numFmtId="186" fontId="0" fillId="24" borderId="11" xfId="49" applyNumberFormat="1" applyFont="1" applyFill="1" applyBorder="1" applyAlignment="1">
      <alignment horizontal="center" vertical="center"/>
    </xf>
    <xf numFmtId="0" fontId="0" fillId="24" borderId="11" xfId="0" applyFill="1" applyBorder="1" applyAlignment="1">
      <alignment horizontal="center" vertical="center" wrapText="1"/>
    </xf>
    <xf numFmtId="0" fontId="21" fillId="24" borderId="11" xfId="0" applyFont="1" applyFill="1" applyBorder="1" applyAlignment="1">
      <alignment horizontal="justify" vertical="center"/>
    </xf>
    <xf numFmtId="0" fontId="21" fillId="24" borderId="0" xfId="0" applyFont="1" applyFill="1" applyAlignment="1">
      <alignment horizontal="justify" vertical="center"/>
    </xf>
    <xf numFmtId="9" fontId="0" fillId="31" borderId="11" xfId="0" applyNumberFormat="1" applyFont="1" applyFill="1" applyBorder="1" applyAlignment="1">
      <alignment horizontal="center" vertical="center" wrapText="1"/>
    </xf>
    <xf numFmtId="186" fontId="0" fillId="24" borderId="11" xfId="49" applyNumberFormat="1" applyFont="1" applyFill="1" applyBorder="1" applyAlignment="1">
      <alignment horizontal="center" vertical="center" wrapText="1"/>
    </xf>
    <xf numFmtId="0" fontId="26" fillId="24" borderId="36" xfId="0" applyFont="1" applyFill="1" applyBorder="1" applyAlignment="1">
      <alignment horizontal="left" vertical="center" wrapText="1"/>
    </xf>
    <xf numFmtId="1" fontId="26" fillId="24" borderId="37" xfId="0" applyNumberFormat="1" applyFont="1" applyFill="1" applyBorder="1" applyAlignment="1">
      <alignment horizontal="center" vertical="center" wrapText="1"/>
    </xf>
    <xf numFmtId="10" fontId="26" fillId="0" borderId="37" xfId="0" applyNumberFormat="1" applyFont="1" applyBorder="1" applyAlignment="1">
      <alignment horizontal="center" vertical="center" wrapText="1"/>
    </xf>
    <xf numFmtId="10" fontId="26" fillId="24" borderId="38" xfId="49" applyNumberFormat="1" applyFont="1" applyFill="1" applyBorder="1" applyAlignment="1">
      <alignment horizontal="center" vertical="center"/>
    </xf>
    <xf numFmtId="0" fontId="26" fillId="24" borderId="23" xfId="0" applyFont="1" applyFill="1" applyBorder="1" applyAlignment="1">
      <alignment horizontal="left" vertical="center" wrapText="1"/>
    </xf>
    <xf numFmtId="1" fontId="26" fillId="24" borderId="11" xfId="0" applyNumberFormat="1" applyFont="1" applyFill="1" applyBorder="1" applyAlignment="1">
      <alignment horizontal="center" vertical="center" wrapText="1"/>
    </xf>
    <xf numFmtId="10" fontId="26" fillId="0" borderId="11" xfId="0" applyNumberFormat="1" applyFont="1" applyBorder="1" applyAlignment="1">
      <alignment horizontal="center" vertical="center" wrapText="1"/>
    </xf>
    <xf numFmtId="186" fontId="26" fillId="24" borderId="11" xfId="49" applyNumberFormat="1" applyFont="1" applyFill="1" applyBorder="1" applyAlignment="1">
      <alignment horizontal="center" vertical="center"/>
    </xf>
    <xf numFmtId="10" fontId="26" fillId="24" borderId="13" xfId="49" applyNumberFormat="1" applyFont="1" applyFill="1" applyBorder="1" applyAlignment="1">
      <alignment horizontal="center" vertical="center"/>
    </xf>
    <xf numFmtId="4" fontId="26" fillId="24" borderId="23" xfId="0" applyNumberFormat="1" applyFont="1" applyFill="1" applyBorder="1" applyAlignment="1">
      <alignment horizontal="left" vertical="center" wrapText="1"/>
    </xf>
    <xf numFmtId="1" fontId="26" fillId="0" borderId="11" xfId="0" applyNumberFormat="1" applyFont="1" applyBorder="1" applyAlignment="1">
      <alignment horizontal="center" vertical="center" wrapText="1"/>
    </xf>
    <xf numFmtId="4" fontId="26" fillId="24" borderId="23" xfId="0" applyNumberFormat="1" applyFont="1" applyFill="1" applyBorder="1" applyAlignment="1">
      <alignment vertical="center" wrapText="1"/>
    </xf>
    <xf numFmtId="10" fontId="26" fillId="0" borderId="13" xfId="49" applyNumberFormat="1" applyFont="1" applyFill="1" applyBorder="1" applyAlignment="1">
      <alignment horizontal="center" vertical="center"/>
    </xf>
    <xf numFmtId="0" fontId="26" fillId="24" borderId="23" xfId="0" applyFont="1" applyFill="1" applyBorder="1" applyAlignment="1">
      <alignment vertical="center" wrapText="1"/>
    </xf>
    <xf numFmtId="186" fontId="26" fillId="24" borderId="11" xfId="49" applyNumberFormat="1" applyFont="1" applyFill="1" applyBorder="1" applyAlignment="1">
      <alignment horizontal="center" vertical="center" wrapText="1"/>
    </xf>
    <xf numFmtId="10" fontId="26" fillId="24" borderId="13" xfId="49" applyNumberFormat="1" applyFont="1" applyFill="1" applyBorder="1" applyAlignment="1">
      <alignment horizontal="center" vertical="center" wrapText="1"/>
    </xf>
    <xf numFmtId="1" fontId="50" fillId="0" borderId="11" xfId="0" applyNumberFormat="1" applyFont="1" applyBorder="1" applyAlignment="1">
      <alignment horizontal="center" vertical="center" wrapText="1"/>
    </xf>
    <xf numFmtId="1" fontId="26" fillId="24" borderId="11" xfId="64" applyNumberFormat="1" applyFont="1" applyFill="1" applyBorder="1" applyAlignment="1">
      <alignment horizontal="center" vertical="center" wrapText="1"/>
    </xf>
    <xf numFmtId="0" fontId="26" fillId="24" borderId="39" xfId="0" applyFont="1" applyFill="1" applyBorder="1" applyAlignment="1">
      <alignment horizontal="left" vertical="center" wrapText="1"/>
    </xf>
    <xf numFmtId="1" fontId="26" fillId="24" borderId="18" xfId="0" applyNumberFormat="1" applyFont="1" applyFill="1" applyBorder="1" applyAlignment="1">
      <alignment horizontal="center" vertical="center" wrapText="1"/>
    </xf>
    <xf numFmtId="10" fontId="26" fillId="0" borderId="18" xfId="0" applyNumberFormat="1" applyFont="1" applyBorder="1" applyAlignment="1">
      <alignment horizontal="center" vertical="center" wrapText="1"/>
    </xf>
    <xf numFmtId="10" fontId="26" fillId="24" borderId="19" xfId="49" applyNumberFormat="1" applyFont="1" applyFill="1" applyBorder="1" applyAlignment="1">
      <alignment horizontal="center" vertical="center"/>
    </xf>
    <xf numFmtId="0" fontId="26" fillId="0" borderId="0" xfId="0" applyFont="1" applyAlignment="1">
      <alignment horizontal="center" vertical="center" wrapText="1"/>
    </xf>
    <xf numFmtId="0" fontId="27" fillId="28" borderId="27" xfId="0" applyFont="1" applyFill="1" applyBorder="1" applyAlignment="1">
      <alignment horizontal="center" vertical="center" wrapText="1"/>
    </xf>
    <xf numFmtId="0" fontId="27" fillId="28" borderId="28" xfId="0" applyFont="1" applyFill="1" applyBorder="1" applyAlignment="1">
      <alignment horizontal="center" vertical="center" wrapText="1"/>
    </xf>
    <xf numFmtId="0" fontId="26" fillId="24" borderId="16" xfId="0" applyFont="1" applyFill="1" applyBorder="1" applyAlignment="1">
      <alignment horizontal="left" vertical="center" wrapText="1"/>
    </xf>
    <xf numFmtId="0" fontId="51" fillId="24" borderId="16" xfId="0" applyFont="1" applyFill="1" applyBorder="1" applyAlignment="1">
      <alignment horizontal="left" vertical="center" wrapText="1"/>
    </xf>
    <xf numFmtId="0" fontId="50" fillId="24" borderId="16" xfId="0" applyFont="1" applyFill="1" applyBorder="1" applyAlignment="1">
      <alignment horizontal="center" vertical="center" wrapText="1"/>
    </xf>
    <xf numFmtId="0" fontId="26" fillId="24" borderId="16" xfId="0" applyFont="1" applyFill="1" applyBorder="1" applyAlignment="1">
      <alignment horizontal="center" vertical="center" wrapText="1"/>
    </xf>
    <xf numFmtId="9" fontId="26" fillId="24" borderId="11" xfId="0" applyNumberFormat="1" applyFont="1" applyFill="1" applyBorder="1" applyAlignment="1">
      <alignment horizontal="center" vertical="center" wrapText="1"/>
    </xf>
    <xf numFmtId="0" fontId="26" fillId="24" borderId="16" xfId="0" applyFont="1" applyFill="1" applyBorder="1" applyAlignment="1" quotePrefix="1">
      <alignment horizontal="center" vertical="center" wrapText="1"/>
    </xf>
    <xf numFmtId="0" fontId="26" fillId="24" borderId="16" xfId="0" applyFont="1" applyFill="1" applyBorder="1" applyAlignment="1" quotePrefix="1">
      <alignment horizontal="center" vertical="center"/>
    </xf>
    <xf numFmtId="4" fontId="28" fillId="24" borderId="16" xfId="0" applyNumberFormat="1" applyFont="1" applyFill="1" applyBorder="1" applyAlignment="1">
      <alignment horizontal="left" vertical="center" wrapText="1"/>
    </xf>
    <xf numFmtId="186" fontId="26" fillId="24" borderId="16" xfId="49" applyNumberFormat="1" applyFont="1" applyFill="1" applyBorder="1" applyAlignment="1">
      <alignment horizontal="center" vertical="center"/>
    </xf>
    <xf numFmtId="187" fontId="26" fillId="24" borderId="16" xfId="49" applyNumberFormat="1" applyFont="1" applyFill="1" applyBorder="1" applyAlignment="1">
      <alignment horizontal="center" vertical="center"/>
    </xf>
    <xf numFmtId="9" fontId="26" fillId="24" borderId="16" xfId="49" applyNumberFormat="1" applyFont="1" applyFill="1" applyBorder="1" applyAlignment="1">
      <alignment horizontal="center" vertical="center"/>
    </xf>
    <xf numFmtId="0" fontId="26" fillId="24" borderId="11" xfId="0" applyFont="1" applyFill="1" applyBorder="1" applyAlignment="1">
      <alignment horizontal="left" vertical="center" wrapText="1"/>
    </xf>
    <xf numFmtId="0" fontId="51" fillId="24" borderId="11" xfId="0" applyFont="1" applyFill="1" applyBorder="1" applyAlignment="1">
      <alignment horizontal="left" vertical="center" wrapText="1"/>
    </xf>
    <xf numFmtId="0" fontId="26" fillId="24" borderId="20" xfId="0" applyFont="1" applyFill="1" applyBorder="1" applyAlignment="1">
      <alignment vertical="center" wrapText="1"/>
    </xf>
    <xf numFmtId="0" fontId="26" fillId="24" borderId="11" xfId="0" applyFont="1" applyFill="1" applyBorder="1" applyAlignment="1">
      <alignment horizontal="center" vertical="center" wrapText="1"/>
    </xf>
    <xf numFmtId="0" fontId="26" fillId="24" borderId="14" xfId="0" applyFont="1" applyFill="1" applyBorder="1" applyAlignment="1">
      <alignment horizontal="center" vertical="center" wrapText="1"/>
    </xf>
    <xf numFmtId="0" fontId="26" fillId="24" borderId="14" xfId="0" applyFont="1" applyFill="1" applyBorder="1" applyAlignment="1" quotePrefix="1">
      <alignment horizontal="center" vertical="center" wrapText="1"/>
    </xf>
    <xf numFmtId="4" fontId="28" fillId="24" borderId="11" xfId="0" applyNumberFormat="1" applyFont="1" applyFill="1" applyBorder="1" applyAlignment="1">
      <alignment horizontal="left" vertical="center" wrapText="1"/>
    </xf>
    <xf numFmtId="187" fontId="26" fillId="24" borderId="11" xfId="49" applyNumberFormat="1" applyFont="1" applyFill="1" applyBorder="1" applyAlignment="1">
      <alignment horizontal="center" vertical="center"/>
    </xf>
    <xf numFmtId="4" fontId="26" fillId="24" borderId="16" xfId="0" applyNumberFormat="1" applyFont="1" applyFill="1" applyBorder="1" applyAlignment="1">
      <alignment horizontal="left" vertical="center" wrapText="1"/>
    </xf>
    <xf numFmtId="0" fontId="26" fillId="0" borderId="16" xfId="0" applyFont="1" applyFill="1" applyBorder="1" applyAlignment="1">
      <alignment horizontal="left" vertical="center" wrapText="1"/>
    </xf>
    <xf numFmtId="0" fontId="26" fillId="0" borderId="16"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24" borderId="24" xfId="0" applyFont="1" applyFill="1" applyBorder="1" applyAlignment="1" quotePrefix="1">
      <alignment horizontal="center" vertical="center" wrapText="1"/>
    </xf>
    <xf numFmtId="0" fontId="26" fillId="24" borderId="24" xfId="0" applyFont="1" applyFill="1" applyBorder="1" applyAlignment="1" quotePrefix="1">
      <alignment horizontal="center" vertical="center"/>
    </xf>
    <xf numFmtId="0" fontId="26" fillId="24" borderId="11" xfId="62" applyFont="1" applyFill="1" applyBorder="1" applyAlignment="1" quotePrefix="1">
      <alignment horizontal="center" vertical="center"/>
      <protection/>
    </xf>
    <xf numFmtId="0" fontId="52" fillId="0" borderId="11" xfId="0" applyFont="1" applyFill="1" applyBorder="1" applyAlignment="1">
      <alignment vertical="center" wrapText="1"/>
    </xf>
    <xf numFmtId="0" fontId="26" fillId="0" borderId="11" xfId="0" applyFont="1" applyFill="1" applyBorder="1" applyAlignment="1">
      <alignment horizontal="center" vertical="center" wrapText="1"/>
    </xf>
    <xf numFmtId="0" fontId="26" fillId="24" borderId="11" xfId="59" applyFont="1" applyFill="1" applyBorder="1" applyAlignment="1" quotePrefix="1">
      <alignment horizontal="left" vertical="center"/>
      <protection/>
    </xf>
    <xf numFmtId="4" fontId="28" fillId="24" borderId="14" xfId="0" applyNumberFormat="1" applyFont="1" applyFill="1" applyBorder="1" applyAlignment="1">
      <alignment horizontal="left" vertical="center" wrapText="1"/>
    </xf>
    <xf numFmtId="9" fontId="26" fillId="0" borderId="11" xfId="0" applyNumberFormat="1" applyFont="1" applyFill="1" applyBorder="1" applyAlignment="1">
      <alignment horizontal="center" vertical="center" wrapText="1"/>
    </xf>
    <xf numFmtId="0" fontId="26" fillId="24" borderId="11" xfId="59" applyFont="1" applyFill="1" applyBorder="1" applyAlignment="1" quotePrefix="1">
      <alignment horizontal="left" vertical="center" wrapText="1"/>
      <protection/>
    </xf>
    <xf numFmtId="0" fontId="52" fillId="0" borderId="0" xfId="0" applyFont="1" applyFill="1" applyAlignment="1">
      <alignment vertical="center" wrapText="1"/>
    </xf>
    <xf numFmtId="0" fontId="26" fillId="24" borderId="14" xfId="0" applyFont="1" applyFill="1" applyBorder="1" applyAlignment="1" quotePrefix="1">
      <alignment horizontal="center" vertical="center"/>
    </xf>
    <xf numFmtId="4" fontId="26" fillId="24" borderId="11" xfId="0" applyNumberFormat="1" applyFont="1" applyFill="1" applyBorder="1" applyAlignment="1">
      <alignment horizontal="left" vertical="center" wrapText="1"/>
    </xf>
    <xf numFmtId="0" fontId="28" fillId="24" borderId="11" xfId="0" applyFont="1" applyFill="1" applyBorder="1" applyAlignment="1">
      <alignment horizontal="center" vertical="center" wrapText="1"/>
    </xf>
    <xf numFmtId="0" fontId="26" fillId="0" borderId="11" xfId="0" applyFont="1" applyFill="1" applyBorder="1" applyAlignment="1">
      <alignment horizontal="left" vertical="center" wrapText="1"/>
    </xf>
    <xf numFmtId="0" fontId="26" fillId="0" borderId="14" xfId="0" applyFont="1" applyFill="1" applyBorder="1" applyAlignment="1">
      <alignment horizontal="center" vertical="center" wrapText="1"/>
    </xf>
    <xf numFmtId="4" fontId="28" fillId="24" borderId="14" xfId="0" applyNumberFormat="1" applyFont="1" applyFill="1" applyBorder="1" applyAlignment="1">
      <alignment vertical="center" wrapText="1"/>
    </xf>
    <xf numFmtId="0" fontId="26" fillId="0" borderId="11" xfId="0" applyFont="1" applyFill="1" applyBorder="1" applyAlignment="1">
      <alignment vertical="center" wrapText="1"/>
    </xf>
    <xf numFmtId="0" fontId="26" fillId="0" borderId="26" xfId="0" applyFont="1" applyFill="1" applyBorder="1" applyAlignment="1">
      <alignment horizontal="center" vertical="center" wrapText="1"/>
    </xf>
    <xf numFmtId="4" fontId="28" fillId="24" borderId="17" xfId="0" applyNumberFormat="1" applyFont="1" applyFill="1" applyBorder="1" applyAlignment="1">
      <alignment horizontal="center" vertical="center" wrapText="1"/>
    </xf>
    <xf numFmtId="187" fontId="26" fillId="24" borderId="11" xfId="49" applyNumberFormat="1" applyFont="1" applyFill="1" applyBorder="1" applyAlignment="1">
      <alignment horizontal="center" vertical="center" wrapText="1"/>
    </xf>
    <xf numFmtId="4" fontId="28" fillId="24" borderId="11" xfId="0" applyNumberFormat="1"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4" xfId="0" applyFont="1" applyFill="1" applyBorder="1" applyAlignment="1">
      <alignment horizontal="center" vertical="center" wrapText="1"/>
    </xf>
    <xf numFmtId="9" fontId="26" fillId="24" borderId="11" xfId="64" applyFont="1" applyFill="1" applyBorder="1" applyAlignment="1">
      <alignment horizontal="center" vertical="center" wrapText="1"/>
    </xf>
    <xf numFmtId="9" fontId="26" fillId="24" borderId="14" xfId="64" applyFont="1" applyFill="1" applyBorder="1" applyAlignment="1">
      <alignment horizontal="center" vertical="center" wrapText="1"/>
    </xf>
    <xf numFmtId="0" fontId="26" fillId="24" borderId="18" xfId="0" applyFont="1" applyFill="1" applyBorder="1" applyAlignment="1">
      <alignment horizontal="left" vertical="center" wrapText="1"/>
    </xf>
    <xf numFmtId="0" fontId="26" fillId="24" borderId="18" xfId="0" applyFont="1" applyFill="1" applyBorder="1" applyAlignment="1">
      <alignment horizontal="center" vertical="center" wrapText="1"/>
    </xf>
    <xf numFmtId="0" fontId="26" fillId="24" borderId="25" xfId="0" applyFont="1" applyFill="1" applyBorder="1" applyAlignment="1">
      <alignment horizontal="center" vertical="center" wrapText="1"/>
    </xf>
    <xf numFmtId="0" fontId="26" fillId="24" borderId="25" xfId="62" applyFont="1" applyFill="1" applyBorder="1" applyAlignment="1" quotePrefix="1">
      <alignment horizontal="center" vertical="center" wrapText="1"/>
      <protection/>
    </xf>
    <xf numFmtId="0" fontId="26" fillId="24" borderId="25" xfId="62" applyFont="1" applyFill="1" applyBorder="1" applyAlignment="1" quotePrefix="1">
      <alignment horizontal="center" vertical="center"/>
      <protection/>
    </xf>
    <xf numFmtId="4" fontId="28" fillId="24" borderId="18" xfId="0" applyNumberFormat="1" applyFont="1" applyFill="1" applyBorder="1" applyAlignment="1">
      <alignment horizontal="left" vertical="center" wrapText="1"/>
    </xf>
    <xf numFmtId="0" fontId="27" fillId="30" borderId="32" xfId="0" applyFont="1" applyFill="1" applyBorder="1" applyAlignment="1">
      <alignment horizontal="center" vertical="center" wrapText="1"/>
    </xf>
    <xf numFmtId="0" fontId="27" fillId="30" borderId="40" xfId="0" applyFont="1" applyFill="1" applyBorder="1" applyAlignment="1">
      <alignment horizontal="center" vertical="center" wrapText="1"/>
    </xf>
    <xf numFmtId="0" fontId="52" fillId="0" borderId="11" xfId="0" applyFont="1" applyFill="1" applyBorder="1" applyAlignment="1">
      <alignment horizontal="center" vertical="center" wrapText="1"/>
    </xf>
    <xf numFmtId="9" fontId="0" fillId="0" borderId="0" xfId="0" applyNumberFormat="1" applyAlignment="1">
      <alignment/>
    </xf>
    <xf numFmtId="10" fontId="0" fillId="0" borderId="0" xfId="0" applyNumberFormat="1" applyAlignment="1">
      <alignment/>
    </xf>
    <xf numFmtId="10" fontId="26" fillId="24" borderId="11" xfId="0" applyNumberFormat="1" applyFont="1" applyFill="1" applyBorder="1" applyAlignment="1">
      <alignment horizontal="center" vertical="center" wrapText="1"/>
    </xf>
    <xf numFmtId="10" fontId="26" fillId="31" borderId="11" xfId="0" applyNumberFormat="1" applyFont="1" applyFill="1" applyBorder="1" applyAlignment="1">
      <alignment horizontal="center" vertical="center" wrapText="1"/>
    </xf>
    <xf numFmtId="10" fontId="26" fillId="24" borderId="0" xfId="49" applyNumberFormat="1" applyFont="1" applyFill="1" applyBorder="1" applyAlignment="1">
      <alignment horizontal="center" vertical="center"/>
    </xf>
    <xf numFmtId="186" fontId="26" fillId="24" borderId="0" xfId="49" applyNumberFormat="1" applyFont="1" applyFill="1" applyBorder="1" applyAlignment="1">
      <alignment horizontal="center" vertical="center"/>
    </xf>
    <xf numFmtId="187" fontId="26" fillId="24" borderId="0" xfId="49" applyNumberFormat="1" applyFont="1" applyFill="1" applyBorder="1" applyAlignment="1">
      <alignment horizontal="center" vertical="center"/>
    </xf>
    <xf numFmtId="0" fontId="18" fillId="0" borderId="41" xfId="0" applyFont="1" applyBorder="1" applyAlignment="1">
      <alignment horizontal="center" vertical="center" wrapText="1"/>
    </xf>
    <xf numFmtId="0" fontId="44" fillId="24" borderId="26" xfId="0" applyFont="1" applyFill="1" applyBorder="1" applyAlignment="1">
      <alignment horizontal="center" vertical="center" wrapText="1"/>
    </xf>
    <xf numFmtId="0" fontId="44" fillId="24" borderId="16" xfId="0" applyFont="1" applyFill="1" applyBorder="1" applyAlignment="1">
      <alignment horizontal="center" vertical="center" wrapText="1"/>
    </xf>
    <xf numFmtId="0" fontId="46" fillId="24" borderId="26" xfId="0" applyFont="1" applyFill="1" applyBorder="1" applyAlignment="1">
      <alignment horizontal="center" vertical="center" wrapText="1"/>
    </xf>
    <xf numFmtId="0" fontId="46" fillId="24" borderId="16" xfId="0" applyFont="1" applyFill="1" applyBorder="1" applyAlignment="1">
      <alignment horizontal="center" vertical="center" wrapText="1"/>
    </xf>
    <xf numFmtId="0" fontId="46" fillId="26" borderId="42" xfId="0" applyFont="1" applyFill="1" applyBorder="1" applyAlignment="1">
      <alignment horizontal="left" vertical="center" wrapText="1"/>
    </xf>
    <xf numFmtId="0" fontId="46" fillId="26" borderId="43" xfId="0" applyFont="1" applyFill="1" applyBorder="1" applyAlignment="1">
      <alignment horizontal="left" vertical="center" wrapText="1"/>
    </xf>
    <xf numFmtId="0" fontId="44" fillId="24" borderId="26" xfId="0" applyFont="1" applyFill="1" applyBorder="1" applyAlignment="1">
      <alignment horizontal="left" vertical="center" wrapText="1"/>
    </xf>
    <xf numFmtId="0" fontId="44" fillId="24" borderId="16" xfId="0" applyFont="1" applyFill="1" applyBorder="1" applyAlignment="1">
      <alignment horizontal="left" vertical="center" wrapText="1"/>
    </xf>
    <xf numFmtId="9" fontId="44" fillId="24" borderId="26" xfId="0" applyNumberFormat="1" applyFont="1" applyFill="1" applyBorder="1" applyAlignment="1">
      <alignment horizontal="center" vertical="center" wrapText="1"/>
    </xf>
    <xf numFmtId="9" fontId="44" fillId="24" borderId="16" xfId="0" applyNumberFormat="1" applyFont="1" applyFill="1" applyBorder="1" applyAlignment="1">
      <alignment horizontal="center" vertical="center" wrapText="1"/>
    </xf>
    <xf numFmtId="10" fontId="44" fillId="24" borderId="26" xfId="0" applyNumberFormat="1" applyFont="1" applyFill="1" applyBorder="1" applyAlignment="1">
      <alignment horizontal="center" vertical="center" wrapText="1"/>
    </xf>
    <xf numFmtId="10" fontId="44" fillId="24" borderId="16" xfId="0" applyNumberFormat="1" applyFont="1" applyFill="1" applyBorder="1" applyAlignment="1">
      <alignment horizontal="center" vertical="center" wrapText="1"/>
    </xf>
    <xf numFmtId="0" fontId="44" fillId="25" borderId="26" xfId="0" applyFont="1" applyFill="1" applyBorder="1" applyAlignment="1">
      <alignment horizontal="left" vertical="center" wrapText="1"/>
    </xf>
    <xf numFmtId="0" fontId="44" fillId="25" borderId="16" xfId="0" applyFont="1" applyFill="1" applyBorder="1" applyAlignment="1">
      <alignment horizontal="left" vertical="center" wrapText="1"/>
    </xf>
    <xf numFmtId="0" fontId="46" fillId="24" borderId="44" xfId="0" applyFont="1" applyFill="1" applyBorder="1" applyAlignment="1">
      <alignment horizontal="center" vertical="center" wrapText="1"/>
    </xf>
    <xf numFmtId="0" fontId="46" fillId="26" borderId="42" xfId="0" applyFont="1" applyFill="1" applyBorder="1" applyAlignment="1">
      <alignment horizontal="center" vertical="center" wrapText="1"/>
    </xf>
    <xf numFmtId="0" fontId="46" fillId="26" borderId="43" xfId="0" applyFont="1" applyFill="1" applyBorder="1" applyAlignment="1">
      <alignment horizontal="center" vertical="center" wrapText="1"/>
    </xf>
    <xf numFmtId="0" fontId="46" fillId="26" borderId="21" xfId="0" applyFont="1" applyFill="1" applyBorder="1" applyAlignment="1">
      <alignment horizontal="center" vertical="center" wrapText="1"/>
    </xf>
    <xf numFmtId="0" fontId="0" fillId="24" borderId="26" xfId="0" applyFont="1" applyFill="1" applyBorder="1" applyAlignment="1">
      <alignment horizontal="left" vertical="center" wrapText="1"/>
    </xf>
    <xf numFmtId="0" fontId="0" fillId="24" borderId="44" xfId="0" applyFont="1" applyFill="1" applyBorder="1" applyAlignment="1">
      <alignment horizontal="left" vertical="center" wrapText="1"/>
    </xf>
    <xf numFmtId="0" fontId="0" fillId="24" borderId="16" xfId="0" applyFont="1" applyFill="1" applyBorder="1" applyAlignment="1">
      <alignment horizontal="left" vertical="center" wrapText="1"/>
    </xf>
    <xf numFmtId="1" fontId="0" fillId="24" borderId="42" xfId="0" applyNumberFormat="1" applyFont="1" applyFill="1" applyBorder="1" applyAlignment="1">
      <alignment horizontal="center" vertical="center" wrapText="1"/>
    </xf>
    <xf numFmtId="1" fontId="0" fillId="24" borderId="21" xfId="0" applyNumberFormat="1" applyFont="1" applyFill="1" applyBorder="1" applyAlignment="1">
      <alignment horizontal="center" vertical="center" wrapText="1"/>
    </xf>
    <xf numFmtId="0" fontId="44" fillId="24" borderId="45" xfId="0" applyFont="1" applyFill="1" applyBorder="1" applyAlignment="1">
      <alignment horizontal="center" vertical="center" wrapText="1"/>
    </xf>
    <xf numFmtId="0" fontId="44" fillId="24" borderId="15" xfId="0" applyFont="1" applyFill="1" applyBorder="1" applyAlignment="1">
      <alignment horizontal="center" vertical="center" wrapText="1"/>
    </xf>
    <xf numFmtId="0" fontId="44" fillId="24" borderId="44" xfId="0" applyFont="1" applyFill="1" applyBorder="1" applyAlignment="1">
      <alignment horizontal="left" vertical="center" wrapText="1"/>
    </xf>
    <xf numFmtId="0" fontId="0" fillId="0" borderId="0" xfId="0" applyFont="1" applyBorder="1" applyAlignment="1">
      <alignment horizontal="left" vertical="center" wrapText="1"/>
    </xf>
    <xf numFmtId="0" fontId="21" fillId="24" borderId="0" xfId="0" applyFont="1" applyFill="1" applyBorder="1" applyAlignment="1">
      <alignment horizontal="left" vertical="center" wrapText="1"/>
    </xf>
    <xf numFmtId="9" fontId="44" fillId="24" borderId="44" xfId="0" applyNumberFormat="1" applyFont="1" applyFill="1" applyBorder="1" applyAlignment="1">
      <alignment horizontal="center" vertical="center" wrapText="1"/>
    </xf>
    <xf numFmtId="10" fontId="44" fillId="24" borderId="44" xfId="0" applyNumberFormat="1" applyFont="1" applyFill="1" applyBorder="1" applyAlignment="1">
      <alignment horizontal="center" vertical="center" wrapText="1"/>
    </xf>
    <xf numFmtId="0" fontId="18" fillId="0" borderId="0" xfId="0" applyFont="1" applyBorder="1" applyAlignment="1">
      <alignment horizontal="left" vertical="center" wrapText="1"/>
    </xf>
    <xf numFmtId="1" fontId="0" fillId="24" borderId="42" xfId="0" applyNumberFormat="1" applyFont="1" applyFill="1" applyBorder="1" applyAlignment="1">
      <alignment horizontal="center" vertical="center"/>
    </xf>
    <xf numFmtId="1" fontId="0" fillId="24" borderId="43" xfId="0" applyNumberFormat="1" applyFont="1" applyFill="1" applyBorder="1" applyAlignment="1">
      <alignment horizontal="center" vertical="center"/>
    </xf>
    <xf numFmtId="1" fontId="0" fillId="24" borderId="21" xfId="0" applyNumberFormat="1" applyFont="1" applyFill="1" applyBorder="1" applyAlignment="1">
      <alignment horizontal="center" vertical="center"/>
    </xf>
    <xf numFmtId="0" fontId="44" fillId="24" borderId="46" xfId="0" applyFont="1" applyFill="1" applyBorder="1" applyAlignment="1">
      <alignment horizontal="center" vertical="center" wrapText="1"/>
    </xf>
    <xf numFmtId="187" fontId="18" fillId="27" borderId="47" xfId="49" applyNumberFormat="1" applyFont="1" applyFill="1" applyBorder="1" applyAlignment="1">
      <alignment horizontal="center" vertical="center" wrapText="1"/>
    </xf>
    <xf numFmtId="187" fontId="18" fillId="27" borderId="48" xfId="49" applyNumberFormat="1" applyFont="1" applyFill="1" applyBorder="1" applyAlignment="1">
      <alignment horizontal="center" vertical="center" wrapText="1"/>
    </xf>
    <xf numFmtId="0" fontId="21" fillId="0" borderId="35"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30" xfId="0" applyFont="1" applyBorder="1" applyAlignment="1">
      <alignment horizontal="center" vertical="center" wrapText="1"/>
    </xf>
    <xf numFmtId="43" fontId="18" fillId="27" borderId="49" xfId="49" applyFont="1" applyFill="1" applyBorder="1" applyAlignment="1">
      <alignment horizontal="center" vertical="center" wrapText="1"/>
    </xf>
    <xf numFmtId="43" fontId="18" fillId="27" borderId="48" xfId="49" applyFont="1" applyFill="1" applyBorder="1" applyAlignment="1">
      <alignment horizontal="center" vertical="center" wrapText="1"/>
    </xf>
    <xf numFmtId="0" fontId="0" fillId="24" borderId="0" xfId="0" applyFont="1" applyFill="1" applyBorder="1" applyAlignment="1">
      <alignment horizontal="center" vertical="center" wrapText="1"/>
    </xf>
    <xf numFmtId="0" fontId="0" fillId="24" borderId="29" xfId="0" applyFont="1" applyFill="1" applyBorder="1" applyAlignment="1">
      <alignment horizontal="center" vertical="center" wrapText="1"/>
    </xf>
    <xf numFmtId="4" fontId="0" fillId="24" borderId="26" xfId="0" applyNumberFormat="1" applyFont="1" applyFill="1" applyBorder="1" applyAlignment="1">
      <alignment horizontal="left" vertical="center" wrapText="1"/>
    </xf>
    <xf numFmtId="4" fontId="0" fillId="24" borderId="44" xfId="0" applyNumberFormat="1" applyFont="1" applyFill="1" applyBorder="1" applyAlignment="1">
      <alignment horizontal="left" vertical="center" wrapText="1"/>
    </xf>
    <xf numFmtId="4" fontId="0" fillId="24" borderId="16" xfId="0" applyNumberFormat="1" applyFont="1" applyFill="1" applyBorder="1" applyAlignment="1">
      <alignment horizontal="left" vertical="center" wrapText="1"/>
    </xf>
    <xf numFmtId="0" fontId="44" fillId="24" borderId="44" xfId="0" applyFont="1" applyFill="1" applyBorder="1" applyAlignment="1">
      <alignment horizontal="center" vertical="center" wrapText="1"/>
    </xf>
    <xf numFmtId="0" fontId="0" fillId="24" borderId="26" xfId="0" applyFont="1" applyFill="1" applyBorder="1" applyAlignment="1">
      <alignment horizontal="center" vertical="center" wrapText="1"/>
    </xf>
    <xf numFmtId="0" fontId="0" fillId="24" borderId="16" xfId="0" applyFont="1" applyFill="1" applyBorder="1" applyAlignment="1">
      <alignment horizontal="center" vertical="center" wrapText="1"/>
    </xf>
    <xf numFmtId="0" fontId="0" fillId="24" borderId="26" xfId="62" applyFont="1" applyFill="1" applyBorder="1" applyAlignment="1" quotePrefix="1">
      <alignment horizontal="center" vertical="center" wrapText="1"/>
      <protection/>
    </xf>
    <xf numFmtId="0" fontId="0" fillId="24" borderId="44" xfId="62" applyFont="1" applyFill="1" applyBorder="1" applyAlignment="1" quotePrefix="1">
      <alignment horizontal="center" vertical="center" wrapText="1"/>
      <protection/>
    </xf>
    <xf numFmtId="0" fontId="0" fillId="24" borderId="16" xfId="62" applyFont="1" applyFill="1" applyBorder="1" applyAlignment="1" quotePrefix="1">
      <alignment horizontal="center" vertical="center" wrapText="1"/>
      <protection/>
    </xf>
    <xf numFmtId="0" fontId="18" fillId="0" borderId="50" xfId="0" applyFont="1" applyFill="1" applyBorder="1" applyAlignment="1">
      <alignment horizontal="center" vertical="center" wrapText="1"/>
    </xf>
    <xf numFmtId="0" fontId="18" fillId="0" borderId="51" xfId="0" applyFont="1" applyFill="1" applyBorder="1" applyAlignment="1">
      <alignment horizontal="center" vertical="center" wrapText="1"/>
    </xf>
    <xf numFmtId="0" fontId="18" fillId="0" borderId="41"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51" xfId="0" applyFont="1" applyBorder="1" applyAlignment="1">
      <alignment horizontal="center" vertical="center" wrapText="1"/>
    </xf>
    <xf numFmtId="0" fontId="23" fillId="0" borderId="52" xfId="0" applyFont="1" applyFill="1" applyBorder="1" applyAlignment="1">
      <alignment horizontal="center" vertical="center" wrapText="1"/>
    </xf>
    <xf numFmtId="0" fontId="23" fillId="0" borderId="53"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4" fillId="30" borderId="50" xfId="0" applyFont="1" applyFill="1" applyBorder="1" applyAlignment="1">
      <alignment horizontal="center" vertical="center" wrapText="1"/>
    </xf>
    <xf numFmtId="0" fontId="24" fillId="30" borderId="51" xfId="0" applyFont="1" applyFill="1" applyBorder="1" applyAlignment="1">
      <alignment horizontal="center" vertical="center" wrapText="1"/>
    </xf>
    <xf numFmtId="0" fontId="24" fillId="30" borderId="41" xfId="0" applyFont="1" applyFill="1" applyBorder="1" applyAlignment="1">
      <alignment horizontal="left" vertical="center" wrapText="1"/>
    </xf>
    <xf numFmtId="0" fontId="24" fillId="30" borderId="50" xfId="0" applyFont="1" applyFill="1" applyBorder="1" applyAlignment="1">
      <alignment horizontal="left" vertical="center" wrapText="1"/>
    </xf>
    <xf numFmtId="0" fontId="24" fillId="30" borderId="51" xfId="0" applyFont="1" applyFill="1" applyBorder="1" applyAlignment="1">
      <alignment horizontal="left" vertical="center" wrapText="1"/>
    </xf>
    <xf numFmtId="0" fontId="18" fillId="30" borderId="41" xfId="0" applyFont="1" applyFill="1" applyBorder="1" applyAlignment="1">
      <alignment horizontal="center" vertical="center" wrapText="1"/>
    </xf>
    <xf numFmtId="0" fontId="18" fillId="30" borderId="50" xfId="0" applyFont="1" applyFill="1" applyBorder="1" applyAlignment="1">
      <alignment horizontal="center" vertical="center" wrapText="1"/>
    </xf>
    <xf numFmtId="0" fontId="18" fillId="30" borderId="51" xfId="0" applyFont="1" applyFill="1" applyBorder="1" applyAlignment="1">
      <alignment horizontal="center" vertical="center" wrapText="1"/>
    </xf>
    <xf numFmtId="0" fontId="53" fillId="30" borderId="31" xfId="0" applyFont="1" applyFill="1" applyBorder="1" applyAlignment="1">
      <alignment horizontal="center" vertical="center" wrapText="1"/>
    </xf>
    <xf numFmtId="0" fontId="53" fillId="30" borderId="43" xfId="0" applyFont="1" applyFill="1" applyBorder="1" applyAlignment="1">
      <alignment horizontal="center" vertical="center" wrapText="1"/>
    </xf>
    <xf numFmtId="0" fontId="53" fillId="30" borderId="22" xfId="0" applyFont="1" applyFill="1" applyBorder="1" applyAlignment="1">
      <alignment horizontal="center" vertical="center" wrapText="1"/>
    </xf>
    <xf numFmtId="0" fontId="53" fillId="30" borderId="32" xfId="0" applyFont="1" applyFill="1" applyBorder="1" applyAlignment="1">
      <alignment horizontal="center" vertical="center" wrapText="1"/>
    </xf>
    <xf numFmtId="0" fontId="53" fillId="30" borderId="44" xfId="0" applyFont="1" applyFill="1" applyBorder="1" applyAlignment="1">
      <alignment horizontal="center" vertical="center" wrapText="1"/>
    </xf>
    <xf numFmtId="0" fontId="53" fillId="30" borderId="40" xfId="0" applyFont="1" applyFill="1" applyBorder="1" applyAlignment="1">
      <alignment horizontal="center" vertical="center" wrapText="1"/>
    </xf>
    <xf numFmtId="0" fontId="53" fillId="30" borderId="54" xfId="0" applyFont="1" applyFill="1" applyBorder="1" applyAlignment="1">
      <alignment horizontal="center" vertical="center"/>
    </xf>
    <xf numFmtId="0" fontId="53" fillId="30" borderId="34" xfId="0" applyFont="1" applyFill="1" applyBorder="1" applyAlignment="1">
      <alignment horizontal="center" vertical="center"/>
    </xf>
    <xf numFmtId="0" fontId="53" fillId="30" borderId="33" xfId="0" applyFont="1" applyFill="1" applyBorder="1" applyAlignment="1">
      <alignment horizontal="center" vertical="center"/>
    </xf>
    <xf numFmtId="0" fontId="53" fillId="30" borderId="55" xfId="0" applyFont="1" applyFill="1" applyBorder="1" applyAlignment="1">
      <alignment horizontal="center" vertical="center" wrapText="1"/>
    </xf>
    <xf numFmtId="0" fontId="53" fillId="30" borderId="56" xfId="0" applyFont="1" applyFill="1" applyBorder="1" applyAlignment="1">
      <alignment horizontal="center" vertical="center" wrapText="1"/>
    </xf>
    <xf numFmtId="1" fontId="18" fillId="30" borderId="31" xfId="0" applyNumberFormat="1" applyFont="1" applyFill="1" applyBorder="1" applyAlignment="1">
      <alignment horizontal="center" vertical="center" wrapText="1"/>
    </xf>
    <xf numFmtId="1" fontId="18" fillId="30" borderId="22" xfId="0" applyNumberFormat="1" applyFont="1" applyFill="1" applyBorder="1" applyAlignment="1">
      <alignment horizontal="center" vertical="center" wrapText="1"/>
    </xf>
    <xf numFmtId="0" fontId="18" fillId="30" borderId="32" xfId="0" applyFont="1" applyFill="1" applyBorder="1" applyAlignment="1">
      <alignment horizontal="center" vertical="center" wrapText="1"/>
    </xf>
    <xf numFmtId="0" fontId="18" fillId="30" borderId="40" xfId="0" applyFont="1" applyFill="1" applyBorder="1" applyAlignment="1">
      <alignment horizontal="center" vertical="center" wrapText="1"/>
    </xf>
    <xf numFmtId="0" fontId="53" fillId="30" borderId="53" xfId="0" applyFont="1" applyFill="1" applyBorder="1" applyAlignment="1">
      <alignment horizontal="center" vertical="center"/>
    </xf>
    <xf numFmtId="0" fontId="18" fillId="30" borderId="55" xfId="0" applyFont="1" applyFill="1" applyBorder="1" applyAlignment="1">
      <alignment horizontal="center" vertical="center" wrapText="1"/>
    </xf>
    <xf numFmtId="0" fontId="18" fillId="30" borderId="56" xfId="0" applyFont="1" applyFill="1" applyBorder="1" applyAlignment="1">
      <alignment horizontal="center" vertical="center" wrapText="1"/>
    </xf>
    <xf numFmtId="0" fontId="18" fillId="30" borderId="31" xfId="0" applyFont="1" applyFill="1" applyBorder="1" applyAlignment="1">
      <alignment horizontal="center" vertical="center" wrapText="1"/>
    </xf>
    <xf numFmtId="0" fontId="18" fillId="30" borderId="22" xfId="0" applyFont="1" applyFill="1" applyBorder="1" applyAlignment="1">
      <alignment horizontal="center" vertical="center" wrapText="1"/>
    </xf>
    <xf numFmtId="0" fontId="18" fillId="28" borderId="28" xfId="0" applyFont="1" applyFill="1" applyBorder="1" applyAlignment="1">
      <alignment horizontal="center" vertical="center" wrapText="1"/>
    </xf>
    <xf numFmtId="0" fontId="18" fillId="28" borderId="48" xfId="0" applyFont="1" applyFill="1" applyBorder="1" applyAlignment="1">
      <alignment horizontal="center" vertical="center" wrapText="1"/>
    </xf>
    <xf numFmtId="0" fontId="18" fillId="29" borderId="28" xfId="0" applyFont="1" applyFill="1" applyBorder="1" applyAlignment="1">
      <alignment horizontal="center" vertical="center" wrapText="1"/>
    </xf>
    <xf numFmtId="0" fontId="18" fillId="29" borderId="48" xfId="0" applyFont="1" applyFill="1" applyBorder="1" applyAlignment="1">
      <alignment horizontal="center" vertical="center" wrapText="1"/>
    </xf>
    <xf numFmtId="187" fontId="18" fillId="28" borderId="28" xfId="0" applyNumberFormat="1" applyFont="1" applyFill="1" applyBorder="1" applyAlignment="1">
      <alignment horizontal="center" vertical="center" wrapText="1"/>
    </xf>
    <xf numFmtId="187" fontId="18" fillId="28" borderId="48" xfId="0" applyNumberFormat="1" applyFont="1" applyFill="1" applyBorder="1" applyAlignment="1">
      <alignment horizontal="center" vertical="center" wrapText="1"/>
    </xf>
    <xf numFmtId="0" fontId="25" fillId="0" borderId="52"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9" xfId="0" applyFont="1" applyBorder="1" applyAlignment="1">
      <alignment horizontal="center" vertical="center" wrapText="1"/>
    </xf>
    <xf numFmtId="0" fontId="23" fillId="0" borderId="0"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4" fillId="30" borderId="41" xfId="0" applyFont="1" applyFill="1" applyBorder="1" applyAlignment="1">
      <alignment horizontal="center" vertical="center" wrapText="1"/>
    </xf>
    <xf numFmtId="10" fontId="24" fillId="24" borderId="57" xfId="49" applyNumberFormat="1" applyFont="1" applyFill="1" applyBorder="1" applyAlignment="1">
      <alignment horizontal="center" vertical="center" wrapText="1"/>
    </xf>
    <xf numFmtId="10" fontId="24" fillId="24" borderId="58" xfId="49" applyNumberFormat="1" applyFont="1" applyFill="1" applyBorder="1" applyAlignment="1">
      <alignment horizontal="center" vertical="center" wrapText="1"/>
    </xf>
    <xf numFmtId="0" fontId="27" fillId="29" borderId="28" xfId="0" applyFont="1" applyFill="1" applyBorder="1" applyAlignment="1">
      <alignment horizontal="center" vertical="center" wrapText="1"/>
    </xf>
    <xf numFmtId="0" fontId="27" fillId="29" borderId="48" xfId="0" applyFont="1" applyFill="1" applyBorder="1" applyAlignment="1">
      <alignment horizontal="center" vertical="center" wrapText="1"/>
    </xf>
    <xf numFmtId="0" fontId="27" fillId="30" borderId="31" xfId="0" applyFont="1" applyFill="1" applyBorder="1" applyAlignment="1">
      <alignment horizontal="center" vertical="center" wrapText="1"/>
    </xf>
    <xf numFmtId="0" fontId="27" fillId="30" borderId="22" xfId="0" applyFont="1" applyFill="1" applyBorder="1" applyAlignment="1">
      <alignment horizontal="center" vertical="center" wrapText="1"/>
    </xf>
    <xf numFmtId="0" fontId="27" fillId="28" borderId="28" xfId="0" applyFont="1" applyFill="1" applyBorder="1" applyAlignment="1">
      <alignment horizontal="center" vertical="center" wrapText="1"/>
    </xf>
    <xf numFmtId="0" fontId="27" fillId="28" borderId="48" xfId="0" applyFont="1" applyFill="1" applyBorder="1" applyAlignment="1">
      <alignment horizontal="center" vertical="center" wrapText="1"/>
    </xf>
    <xf numFmtId="0" fontId="26" fillId="24" borderId="26" xfId="0" applyFont="1" applyFill="1" applyBorder="1" applyAlignment="1">
      <alignment horizontal="left" vertical="center" wrapText="1"/>
    </xf>
    <xf numFmtId="0" fontId="26" fillId="24" borderId="16" xfId="0" applyFont="1" applyFill="1" applyBorder="1" applyAlignment="1">
      <alignment horizontal="left" vertical="center" wrapText="1"/>
    </xf>
    <xf numFmtId="0" fontId="26" fillId="24" borderId="26" xfId="0" applyFont="1" applyFill="1" applyBorder="1" applyAlignment="1">
      <alignment horizontal="center" vertical="center" wrapText="1"/>
    </xf>
    <xf numFmtId="0" fontId="26" fillId="24" borderId="16" xfId="0" applyFont="1" applyFill="1" applyBorder="1" applyAlignment="1">
      <alignment horizontal="center" vertical="center" wrapText="1"/>
    </xf>
    <xf numFmtId="0" fontId="27" fillId="30" borderId="32" xfId="0" applyFont="1" applyFill="1" applyBorder="1" applyAlignment="1">
      <alignment horizontal="center" vertical="center" wrapText="1"/>
    </xf>
    <xf numFmtId="0" fontId="27" fillId="30" borderId="40" xfId="0" applyFont="1" applyFill="1" applyBorder="1" applyAlignment="1">
      <alignment horizontal="center" vertical="center" wrapText="1"/>
    </xf>
    <xf numFmtId="10" fontId="27" fillId="27" borderId="29" xfId="49" applyNumberFormat="1" applyFont="1" applyFill="1" applyBorder="1" applyAlignment="1">
      <alignment horizontal="center" vertical="center" wrapText="1"/>
    </xf>
    <xf numFmtId="10" fontId="27" fillId="27" borderId="30" xfId="49" applyNumberFormat="1" applyFont="1" applyFill="1" applyBorder="1" applyAlignment="1">
      <alignment horizontal="center" vertical="center" wrapText="1"/>
    </xf>
    <xf numFmtId="187" fontId="27" fillId="28" borderId="28" xfId="0" applyNumberFormat="1" applyFont="1" applyFill="1" applyBorder="1" applyAlignment="1">
      <alignment horizontal="center" vertical="center" wrapText="1"/>
    </xf>
    <xf numFmtId="187" fontId="27" fillId="28" borderId="48" xfId="0" applyNumberFormat="1" applyFont="1" applyFill="1" applyBorder="1" applyAlignment="1">
      <alignment horizontal="center" vertical="center" wrapText="1"/>
    </xf>
    <xf numFmtId="4" fontId="26" fillId="24" borderId="26" xfId="0" applyNumberFormat="1" applyFont="1" applyFill="1" applyBorder="1" applyAlignment="1">
      <alignment horizontal="left" vertical="center" wrapText="1"/>
    </xf>
    <xf numFmtId="4" fontId="26" fillId="24" borderId="44" xfId="0" applyNumberFormat="1" applyFont="1" applyFill="1" applyBorder="1" applyAlignment="1">
      <alignment horizontal="left" vertical="center" wrapText="1"/>
    </xf>
    <xf numFmtId="4" fontId="26" fillId="24" borderId="16" xfId="0" applyNumberFormat="1" applyFont="1" applyFill="1" applyBorder="1" applyAlignment="1">
      <alignment horizontal="left" vertical="center" wrapText="1"/>
    </xf>
    <xf numFmtId="0" fontId="26" fillId="24" borderId="44" xfId="0" applyFont="1" applyFill="1" applyBorder="1" applyAlignment="1">
      <alignment horizontal="left" vertical="center" wrapText="1"/>
    </xf>
    <xf numFmtId="0" fontId="26" fillId="24" borderId="26" xfId="62" applyFont="1" applyFill="1" applyBorder="1" applyAlignment="1" quotePrefix="1">
      <alignment horizontal="center" vertical="center" wrapText="1"/>
      <protection/>
    </xf>
    <xf numFmtId="0" fontId="26" fillId="24" borderId="44" xfId="62" applyFont="1" applyFill="1" applyBorder="1" applyAlignment="1" quotePrefix="1">
      <alignment horizontal="center" vertical="center" wrapText="1"/>
      <protection/>
    </xf>
    <xf numFmtId="0" fontId="26" fillId="24" borderId="16" xfId="62" applyFont="1" applyFill="1" applyBorder="1" applyAlignment="1" quotePrefix="1">
      <alignment horizontal="center" vertical="center" wrapText="1"/>
      <protection/>
    </xf>
    <xf numFmtId="0" fontId="27" fillId="30" borderId="55" xfId="0" applyFont="1" applyFill="1" applyBorder="1" applyAlignment="1">
      <alignment horizontal="center" vertical="center" wrapText="1"/>
    </xf>
    <xf numFmtId="0" fontId="27" fillId="30" borderId="56" xfId="0" applyFont="1" applyFill="1" applyBorder="1" applyAlignment="1">
      <alignment horizontal="center" vertical="center" wrapText="1"/>
    </xf>
    <xf numFmtId="0" fontId="24" fillId="30" borderId="50" xfId="0" applyFont="1" applyFill="1" applyBorder="1" applyAlignment="1">
      <alignment vertical="center" wrapText="1"/>
    </xf>
    <xf numFmtId="0" fontId="24" fillId="30" borderId="51" xfId="0" applyFont="1" applyFill="1" applyBorder="1" applyAlignment="1">
      <alignment vertical="center" wrapText="1"/>
    </xf>
    <xf numFmtId="0" fontId="23" fillId="0" borderId="59" xfId="0" applyFont="1" applyBorder="1" applyAlignment="1">
      <alignment vertical="center" wrapText="1"/>
    </xf>
    <xf numFmtId="0" fontId="23" fillId="0" borderId="60" xfId="0" applyFont="1" applyBorder="1" applyAlignment="1">
      <alignment vertical="center" wrapText="1"/>
    </xf>
    <xf numFmtId="0" fontId="23" fillId="0" borderId="61" xfId="0" applyFont="1" applyBorder="1" applyAlignment="1">
      <alignment vertical="center" wrapText="1"/>
    </xf>
    <xf numFmtId="0" fontId="18" fillId="29" borderId="54" xfId="0" applyFont="1" applyFill="1" applyBorder="1" applyAlignment="1">
      <alignment horizontal="center" vertical="center" wrapText="1"/>
    </xf>
    <xf numFmtId="0" fontId="18" fillId="30" borderId="52" xfId="0" applyFont="1" applyFill="1" applyBorder="1" applyAlignment="1">
      <alignment horizontal="center" vertical="center" wrapText="1"/>
    </xf>
    <xf numFmtId="0" fontId="18" fillId="30" borderId="35" xfId="0" applyFont="1" applyFill="1" applyBorder="1" applyAlignment="1">
      <alignment horizontal="center" vertical="center" wrapText="1"/>
    </xf>
    <xf numFmtId="0" fontId="0" fillId="24" borderId="62" xfId="0" applyFont="1" applyFill="1" applyBorder="1" applyAlignment="1">
      <alignment horizontal="left" vertical="center" wrapText="1"/>
    </xf>
    <xf numFmtId="0" fontId="0" fillId="24" borderId="63" xfId="0" applyFont="1" applyFill="1" applyBorder="1" applyAlignment="1">
      <alignment horizontal="left" vertical="center" wrapText="1"/>
    </xf>
    <xf numFmtId="0" fontId="0" fillId="24" borderId="64" xfId="0" applyFont="1" applyFill="1" applyBorder="1" applyAlignment="1">
      <alignment horizontal="left" vertical="center" wrapText="1"/>
    </xf>
    <xf numFmtId="0" fontId="0" fillId="24" borderId="65" xfId="0" applyFont="1" applyFill="1" applyBorder="1" applyAlignment="1">
      <alignment horizontal="left" vertical="center" wrapText="1"/>
    </xf>
    <xf numFmtId="0" fontId="0" fillId="24" borderId="62" xfId="0" applyFont="1" applyFill="1" applyBorder="1" applyAlignment="1">
      <alignment horizontal="left" vertical="center" wrapText="1"/>
    </xf>
    <xf numFmtId="4" fontId="0" fillId="24" borderId="63" xfId="0" applyNumberFormat="1" applyFont="1" applyFill="1" applyBorder="1" applyAlignment="1">
      <alignment horizontal="left" vertical="center" wrapText="1"/>
    </xf>
    <xf numFmtId="0" fontId="0" fillId="0" borderId="63" xfId="0" applyFont="1" applyBorder="1" applyAlignment="1">
      <alignment vertical="center" wrapText="1"/>
    </xf>
    <xf numFmtId="0" fontId="0" fillId="27" borderId="0" xfId="0" applyFont="1" applyFill="1" applyBorder="1" applyAlignment="1">
      <alignment horizontal="center" wrapText="1"/>
    </xf>
    <xf numFmtId="0" fontId="0" fillId="27" borderId="12" xfId="0" applyFont="1" applyFill="1" applyBorder="1" applyAlignment="1">
      <alignment horizontal="center" wrapText="1"/>
    </xf>
    <xf numFmtId="0" fontId="0" fillId="24" borderId="0" xfId="0" applyFont="1" applyFill="1" applyBorder="1" applyAlignment="1">
      <alignment horizontal="center" wrapText="1"/>
    </xf>
    <xf numFmtId="0" fontId="0" fillId="24" borderId="0" xfId="0" applyFont="1" applyFill="1" applyBorder="1" applyAlignment="1">
      <alignment wrapText="1"/>
    </xf>
    <xf numFmtId="0" fontId="0" fillId="0" borderId="0" xfId="0" applyFont="1" applyBorder="1" applyAlignment="1">
      <alignment wrapText="1"/>
    </xf>
    <xf numFmtId="0" fontId="0" fillId="0" borderId="0" xfId="0" applyFont="1" applyBorder="1" applyAlignment="1">
      <alignment vertical="center"/>
    </xf>
    <xf numFmtId="0" fontId="24" fillId="30" borderId="0" xfId="0" applyFont="1" applyFill="1" applyBorder="1" applyAlignment="1">
      <alignment vertical="center" wrapText="1"/>
    </xf>
    <xf numFmtId="0" fontId="0" fillId="0" borderId="0" xfId="0" applyFont="1" applyFill="1" applyBorder="1" applyAlignment="1">
      <alignment horizontal="center" vertical="center"/>
    </xf>
    <xf numFmtId="0" fontId="19"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vertical="center" wrapText="1"/>
    </xf>
    <xf numFmtId="43" fontId="18" fillId="0" borderId="0" xfId="49" applyFont="1" applyBorder="1" applyAlignment="1">
      <alignment horizontal="center" vertical="center" wrapText="1"/>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10" xfId="51"/>
    <cellStyle name="Millares 2" xfId="52"/>
    <cellStyle name="Millares 3" xfId="53"/>
    <cellStyle name="Millares 5" xfId="54"/>
    <cellStyle name="Currency" xfId="55"/>
    <cellStyle name="Currency [0]" xfId="56"/>
    <cellStyle name="Neutral" xfId="57"/>
    <cellStyle name="Normal 2" xfId="58"/>
    <cellStyle name="Normal 2 2" xfId="59"/>
    <cellStyle name="Normal 3" xfId="60"/>
    <cellStyle name="Normal 4" xfId="61"/>
    <cellStyle name="Normal 5" xfId="62"/>
    <cellStyle name="Notas" xfId="63"/>
    <cellStyle name="Percent" xfId="64"/>
    <cellStyle name="Salida" xfId="65"/>
    <cellStyle name="Texto de advertencia" xfId="66"/>
    <cellStyle name="Texto explicativo" xfId="67"/>
    <cellStyle name="Título" xfId="68"/>
    <cellStyle name="Título 2" xfId="69"/>
    <cellStyle name="Título 3" xfId="70"/>
    <cellStyle name="Total" xfId="71"/>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1362075</xdr:colOff>
      <xdr:row>0</xdr:row>
      <xdr:rowOff>76200</xdr:rowOff>
    </xdr:from>
    <xdr:to>
      <xdr:col>1</xdr:col>
      <xdr:colOff>152400</xdr:colOff>
      <xdr:row>3</xdr:row>
      <xdr:rowOff>247650</xdr:rowOff>
    </xdr:to>
    <xdr:pic>
      <xdr:nvPicPr>
        <xdr:cNvPr id="1" name="3 Imagen" descr="E:\DOCUMENTOS LENIS\Memoria pasar\1Escudo.jpg"/>
        <xdr:cNvPicPr preferRelativeResize="1">
          <a:picLocks noChangeAspect="1"/>
        </xdr:cNvPicPr>
      </xdr:nvPicPr>
      <xdr:blipFill>
        <a:blip r:embed="rId1"/>
        <a:stretch>
          <a:fillRect/>
        </a:stretch>
      </xdr:blipFill>
      <xdr:spPr>
        <a:xfrm>
          <a:off x="1362075" y="76200"/>
          <a:ext cx="90487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L64"/>
  <sheetViews>
    <sheetView showGridLines="0" tabSelected="1" zoomScaleSheetLayoutView="10" workbookViewId="0" topLeftCell="O1">
      <selection activeCell="Q13" sqref="Q13"/>
    </sheetView>
  </sheetViews>
  <sheetFormatPr defaultColWidth="11.421875" defaultRowHeight="12.75"/>
  <cols>
    <col min="1" max="1" width="31.7109375" style="6" customWidth="1"/>
    <col min="2" max="2" width="30.7109375" style="6" customWidth="1"/>
    <col min="3" max="3" width="19.421875" style="6" customWidth="1"/>
    <col min="4" max="4" width="40.7109375" style="6" customWidth="1"/>
    <col min="5" max="5" width="12.7109375" style="6" customWidth="1"/>
    <col min="6" max="6" width="15.7109375" style="6" customWidth="1"/>
    <col min="7" max="7" width="35.7109375" style="14" customWidth="1"/>
    <col min="8" max="8" width="35.28125" style="14" customWidth="1"/>
    <col min="9" max="9" width="40.7109375" style="6" customWidth="1"/>
    <col min="10" max="10" width="12.7109375" style="6" customWidth="1"/>
    <col min="11" max="11" width="15.7109375" style="6" customWidth="1"/>
    <col min="12" max="12" width="16.140625" style="41" customWidth="1"/>
    <col min="13" max="13" width="32.8515625" style="6" customWidth="1"/>
    <col min="14" max="14" width="50.140625" style="8" customWidth="1"/>
    <col min="15" max="15" width="51.7109375" style="8" customWidth="1"/>
    <col min="16" max="16" width="15.421875" style="8" customWidth="1"/>
    <col min="17" max="19" width="23.57421875" style="8" customWidth="1"/>
    <col min="20" max="20" width="35.421875" style="8" customWidth="1"/>
    <col min="21" max="21" width="36.7109375" style="8" customWidth="1"/>
    <col min="22" max="22" width="33.7109375" style="8" customWidth="1"/>
    <col min="23" max="23" width="31.28125" style="142" customWidth="1"/>
    <col min="24" max="24" width="31.28125" style="146" customWidth="1"/>
    <col min="25" max="27" width="31.28125" style="36" customWidth="1"/>
    <col min="28" max="28" width="104.140625" style="36" customWidth="1"/>
    <col min="29" max="29" width="29.7109375" style="46" customWidth="1"/>
    <col min="30" max="43" width="11.421875" style="423" customWidth="1"/>
    <col min="44" max="16384" width="11.421875" style="2" customWidth="1"/>
  </cols>
  <sheetData>
    <row r="1" spans="1:29" s="102" customFormat="1" ht="22.5" customHeight="1">
      <c r="A1" s="327"/>
      <c r="B1" s="328"/>
      <c r="C1" s="367" t="s">
        <v>269</v>
      </c>
      <c r="D1" s="368"/>
      <c r="E1" s="368"/>
      <c r="F1" s="368"/>
      <c r="G1" s="368"/>
      <c r="H1" s="368"/>
      <c r="I1" s="368"/>
      <c r="J1" s="368"/>
      <c r="K1" s="368"/>
      <c r="L1" s="368"/>
      <c r="M1" s="368"/>
      <c r="N1" s="368"/>
      <c r="O1" s="368"/>
      <c r="P1" s="368"/>
      <c r="Q1" s="368"/>
      <c r="R1" s="368"/>
      <c r="S1" s="368"/>
      <c r="T1" s="368"/>
      <c r="U1" s="368"/>
      <c r="V1" s="368"/>
      <c r="W1" s="368"/>
      <c r="X1" s="368"/>
      <c r="Y1" s="368"/>
      <c r="Z1" s="368"/>
      <c r="AA1" s="368"/>
      <c r="AB1" s="369"/>
      <c r="AC1" s="405" t="s">
        <v>279</v>
      </c>
    </row>
    <row r="2" spans="1:29" s="102" customFormat="1" ht="25.5" customHeight="1">
      <c r="A2" s="329"/>
      <c r="B2" s="330"/>
      <c r="C2" s="370"/>
      <c r="D2" s="371"/>
      <c r="E2" s="371"/>
      <c r="F2" s="371"/>
      <c r="G2" s="371"/>
      <c r="H2" s="371"/>
      <c r="I2" s="371"/>
      <c r="J2" s="371"/>
      <c r="K2" s="371"/>
      <c r="L2" s="371"/>
      <c r="M2" s="371"/>
      <c r="N2" s="371"/>
      <c r="O2" s="371"/>
      <c r="P2" s="371"/>
      <c r="Q2" s="371"/>
      <c r="R2" s="371"/>
      <c r="S2" s="371"/>
      <c r="T2" s="371"/>
      <c r="U2" s="371"/>
      <c r="V2" s="371"/>
      <c r="W2" s="371"/>
      <c r="X2" s="371"/>
      <c r="Y2" s="371"/>
      <c r="Z2" s="371"/>
      <c r="AA2" s="371"/>
      <c r="AB2" s="372"/>
      <c r="AC2" s="406" t="s">
        <v>253</v>
      </c>
    </row>
    <row r="3" spans="1:29" s="102" customFormat="1" ht="20.25" customHeight="1">
      <c r="A3" s="329"/>
      <c r="B3" s="330"/>
      <c r="C3" s="329" t="s">
        <v>2</v>
      </c>
      <c r="D3" s="373"/>
      <c r="E3" s="373"/>
      <c r="F3" s="373"/>
      <c r="G3" s="373"/>
      <c r="H3" s="373"/>
      <c r="I3" s="373"/>
      <c r="J3" s="373"/>
      <c r="K3" s="373"/>
      <c r="L3" s="373"/>
      <c r="M3" s="373"/>
      <c r="N3" s="373"/>
      <c r="O3" s="373"/>
      <c r="P3" s="373"/>
      <c r="Q3" s="373"/>
      <c r="R3" s="373"/>
      <c r="S3" s="373"/>
      <c r="T3" s="373"/>
      <c r="U3" s="373"/>
      <c r="V3" s="373"/>
      <c r="W3" s="373"/>
      <c r="X3" s="373"/>
      <c r="Y3" s="373"/>
      <c r="Z3" s="373"/>
      <c r="AA3" s="373"/>
      <c r="AB3" s="330"/>
      <c r="AC3" s="406" t="s">
        <v>254</v>
      </c>
    </row>
    <row r="4" spans="1:29" s="102" customFormat="1" ht="27.75" customHeight="1" thickBot="1">
      <c r="A4" s="331"/>
      <c r="B4" s="332"/>
      <c r="C4" s="331" t="s">
        <v>3</v>
      </c>
      <c r="D4" s="374"/>
      <c r="E4" s="374"/>
      <c r="F4" s="374"/>
      <c r="G4" s="374"/>
      <c r="H4" s="374"/>
      <c r="I4" s="374"/>
      <c r="J4" s="374"/>
      <c r="K4" s="374"/>
      <c r="L4" s="374"/>
      <c r="M4" s="374"/>
      <c r="N4" s="374"/>
      <c r="O4" s="374"/>
      <c r="P4" s="374"/>
      <c r="Q4" s="374"/>
      <c r="R4" s="374"/>
      <c r="S4" s="374"/>
      <c r="T4" s="374"/>
      <c r="U4" s="374"/>
      <c r="V4" s="374"/>
      <c r="W4" s="374"/>
      <c r="X4" s="374"/>
      <c r="Y4" s="374"/>
      <c r="Z4" s="374"/>
      <c r="AA4" s="374"/>
      <c r="AB4" s="332"/>
      <c r="AC4" s="407" t="s">
        <v>5</v>
      </c>
    </row>
    <row r="5" spans="1:29" ht="19.5" customHeight="1" thickBot="1">
      <c r="A5" s="162" t="s">
        <v>267</v>
      </c>
      <c r="B5" s="162"/>
      <c r="C5" s="162"/>
      <c r="D5" s="162"/>
      <c r="E5" s="162"/>
      <c r="F5" s="162"/>
      <c r="G5" s="162"/>
      <c r="H5" s="375" t="s">
        <v>268</v>
      </c>
      <c r="I5" s="333"/>
      <c r="J5" s="333"/>
      <c r="K5" s="333"/>
      <c r="L5" s="162"/>
      <c r="M5" s="162"/>
      <c r="N5" s="162"/>
      <c r="O5" s="162"/>
      <c r="P5" s="162"/>
      <c r="Q5" s="162"/>
      <c r="R5" s="162"/>
      <c r="S5" s="162"/>
      <c r="T5" s="162"/>
      <c r="U5" s="162"/>
      <c r="V5" s="162"/>
      <c r="W5" s="163"/>
      <c r="X5" s="163"/>
      <c r="Y5" s="163"/>
      <c r="Z5" s="163"/>
      <c r="AA5" s="163"/>
      <c r="AB5" s="163"/>
      <c r="AC5" s="162"/>
    </row>
    <row r="6" spans="1:29" ht="24" customHeight="1" thickBot="1">
      <c r="A6" s="335" t="s">
        <v>285</v>
      </c>
      <c r="B6" s="336"/>
      <c r="C6" s="336"/>
      <c r="D6" s="336"/>
      <c r="E6" s="336"/>
      <c r="F6" s="336"/>
      <c r="G6" s="336"/>
      <c r="H6" s="336"/>
      <c r="I6" s="336"/>
      <c r="J6" s="336"/>
      <c r="K6" s="337"/>
      <c r="L6" s="333" t="s">
        <v>212</v>
      </c>
      <c r="M6" s="333"/>
      <c r="N6" s="333"/>
      <c r="O6" s="333"/>
      <c r="P6" s="333"/>
      <c r="Q6" s="333"/>
      <c r="R6" s="333"/>
      <c r="S6" s="333"/>
      <c r="T6" s="333"/>
      <c r="U6" s="333"/>
      <c r="V6" s="333"/>
      <c r="W6" s="333"/>
      <c r="X6" s="333"/>
      <c r="Y6" s="333"/>
      <c r="Z6" s="333"/>
      <c r="AA6" s="333"/>
      <c r="AB6" s="333"/>
      <c r="AC6" s="334"/>
    </row>
    <row r="7" spans="1:246" s="3" customFormat="1" ht="13.5" customHeight="1" thickBot="1">
      <c r="A7" s="333"/>
      <c r="B7" s="333"/>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424"/>
      <c r="AE7" s="424"/>
      <c r="AF7" s="424"/>
      <c r="AG7" s="424"/>
      <c r="AH7" s="424"/>
      <c r="AI7" s="424"/>
      <c r="AJ7" s="424"/>
      <c r="AK7" s="424"/>
      <c r="AL7" s="424"/>
      <c r="AM7" s="424"/>
      <c r="AN7" s="424"/>
      <c r="AO7" s="424"/>
      <c r="AP7" s="424"/>
      <c r="AQ7" s="424"/>
      <c r="AR7" s="404"/>
      <c r="AS7" s="403"/>
      <c r="AT7" s="403"/>
      <c r="AU7" s="403"/>
      <c r="AV7" s="403"/>
      <c r="AW7" s="403"/>
      <c r="AX7" s="403"/>
      <c r="AY7" s="403"/>
      <c r="AZ7" s="403"/>
      <c r="BA7" s="403"/>
      <c r="BB7" s="403"/>
      <c r="BC7" s="403"/>
      <c r="BD7" s="403"/>
      <c r="BE7" s="403"/>
      <c r="BF7" s="403"/>
      <c r="BG7" s="403"/>
      <c r="BH7" s="403"/>
      <c r="BI7" s="403"/>
      <c r="BJ7" s="404"/>
      <c r="BK7" s="403"/>
      <c r="BL7" s="403"/>
      <c r="BM7" s="403"/>
      <c r="BN7" s="403"/>
      <c r="BO7" s="403"/>
      <c r="BP7" s="403"/>
      <c r="BQ7" s="403"/>
      <c r="BR7" s="403"/>
      <c r="BS7" s="403"/>
      <c r="BT7" s="403"/>
      <c r="BU7" s="403"/>
      <c r="BV7" s="403"/>
      <c r="BW7" s="403"/>
      <c r="BX7" s="403"/>
      <c r="BY7" s="403"/>
      <c r="BZ7" s="403"/>
      <c r="CA7" s="403"/>
      <c r="CB7" s="404"/>
      <c r="CC7" s="403"/>
      <c r="CD7" s="403"/>
      <c r="CE7" s="403"/>
      <c r="CF7" s="403"/>
      <c r="CG7" s="403"/>
      <c r="CH7" s="403"/>
      <c r="CI7" s="403"/>
      <c r="CJ7" s="403"/>
      <c r="CK7" s="403"/>
      <c r="CL7" s="403"/>
      <c r="CM7" s="403"/>
      <c r="CN7" s="403"/>
      <c r="CO7" s="403"/>
      <c r="CP7" s="403"/>
      <c r="CQ7" s="403"/>
      <c r="CR7" s="403"/>
      <c r="CS7" s="403"/>
      <c r="CT7" s="404"/>
      <c r="CU7" s="403"/>
      <c r="CV7" s="403"/>
      <c r="CW7" s="403"/>
      <c r="CX7" s="403"/>
      <c r="CY7" s="403"/>
      <c r="CZ7" s="403"/>
      <c r="DA7" s="403"/>
      <c r="DB7" s="403"/>
      <c r="DC7" s="403"/>
      <c r="DD7" s="403"/>
      <c r="DE7" s="403"/>
      <c r="DF7" s="403"/>
      <c r="DG7" s="403"/>
      <c r="DH7" s="403"/>
      <c r="DI7" s="403"/>
      <c r="DJ7" s="403"/>
      <c r="DK7" s="403"/>
      <c r="DL7" s="404"/>
      <c r="DM7" s="403"/>
      <c r="DN7" s="403"/>
      <c r="DO7" s="403"/>
      <c r="DP7" s="403"/>
      <c r="DQ7" s="403"/>
      <c r="DR7" s="403"/>
      <c r="DS7" s="403"/>
      <c r="DT7" s="403"/>
      <c r="DU7" s="403"/>
      <c r="DV7" s="403"/>
      <c r="DW7" s="403"/>
      <c r="DX7" s="403"/>
      <c r="DY7" s="403"/>
      <c r="DZ7" s="403"/>
      <c r="EA7" s="403"/>
      <c r="EB7" s="403"/>
      <c r="EC7" s="403"/>
      <c r="ED7" s="404"/>
      <c r="EE7" s="403"/>
      <c r="EF7" s="403"/>
      <c r="EG7" s="403"/>
      <c r="EH7" s="403"/>
      <c r="EI7" s="403"/>
      <c r="EJ7" s="403"/>
      <c r="EK7" s="403"/>
      <c r="EL7" s="403"/>
      <c r="EM7" s="403"/>
      <c r="EN7" s="403"/>
      <c r="EO7" s="403"/>
      <c r="EP7" s="403"/>
      <c r="EQ7" s="403"/>
      <c r="ER7" s="403"/>
      <c r="ES7" s="403"/>
      <c r="ET7" s="403"/>
      <c r="EU7" s="403"/>
      <c r="EV7" s="404"/>
      <c r="EW7" s="403"/>
      <c r="EX7" s="403"/>
      <c r="EY7" s="403"/>
      <c r="EZ7" s="403"/>
      <c r="FA7" s="403"/>
      <c r="FB7" s="403"/>
      <c r="FC7" s="403"/>
      <c r="FD7" s="403"/>
      <c r="FE7" s="403"/>
      <c r="FF7" s="403"/>
      <c r="FG7" s="403"/>
      <c r="FH7" s="403"/>
      <c r="FI7" s="403"/>
      <c r="FJ7" s="403"/>
      <c r="FK7" s="403"/>
      <c r="FL7" s="403"/>
      <c r="FM7" s="403"/>
      <c r="FN7" s="404"/>
      <c r="FO7" s="403"/>
      <c r="FP7" s="403"/>
      <c r="FQ7" s="403"/>
      <c r="FR7" s="403"/>
      <c r="FS7" s="403"/>
      <c r="FT7" s="403"/>
      <c r="FU7" s="403"/>
      <c r="FV7" s="403"/>
      <c r="FW7" s="403"/>
      <c r="FX7" s="403"/>
      <c r="FY7" s="403"/>
      <c r="FZ7" s="403"/>
      <c r="GA7" s="403"/>
      <c r="GB7" s="403"/>
      <c r="GC7" s="403"/>
      <c r="GD7" s="403"/>
      <c r="GE7" s="403"/>
      <c r="GF7" s="404"/>
      <c r="GG7" s="403"/>
      <c r="GH7" s="403"/>
      <c r="GI7" s="403"/>
      <c r="GJ7" s="403"/>
      <c r="GK7" s="403"/>
      <c r="GL7" s="403"/>
      <c r="GM7" s="403"/>
      <c r="GN7" s="403"/>
      <c r="GO7" s="403"/>
      <c r="GP7" s="403"/>
      <c r="GQ7" s="403"/>
      <c r="GR7" s="403"/>
      <c r="GS7" s="403"/>
      <c r="GT7" s="403"/>
      <c r="GU7" s="403"/>
      <c r="GV7" s="403"/>
      <c r="GW7" s="403"/>
      <c r="GX7" s="404"/>
      <c r="GY7" s="403"/>
      <c r="GZ7" s="403"/>
      <c r="HA7" s="403"/>
      <c r="HB7" s="403"/>
      <c r="HC7" s="403"/>
      <c r="HD7" s="403"/>
      <c r="HE7" s="403"/>
      <c r="HF7" s="403"/>
      <c r="HG7" s="403"/>
      <c r="HH7" s="403"/>
      <c r="HI7" s="403"/>
      <c r="HJ7" s="403"/>
      <c r="HK7" s="403"/>
      <c r="HL7" s="403"/>
      <c r="HM7" s="403"/>
      <c r="HN7" s="403"/>
      <c r="HO7" s="403"/>
      <c r="HP7" s="404"/>
      <c r="HQ7" s="403"/>
      <c r="HR7" s="403"/>
      <c r="HS7" s="403"/>
      <c r="HT7" s="403"/>
      <c r="HU7" s="403"/>
      <c r="HV7" s="403"/>
      <c r="HW7" s="403"/>
      <c r="HX7" s="403"/>
      <c r="HY7" s="403"/>
      <c r="HZ7" s="403"/>
      <c r="IA7" s="403"/>
      <c r="IB7" s="403"/>
      <c r="IC7" s="403"/>
      <c r="ID7" s="403"/>
      <c r="IE7" s="403"/>
      <c r="IF7" s="403"/>
      <c r="IG7" s="403"/>
      <c r="IH7" s="404"/>
      <c r="II7" s="403"/>
      <c r="IJ7" s="403"/>
      <c r="IK7" s="403"/>
      <c r="IL7" s="403"/>
    </row>
    <row r="8" spans="1:43" s="3" customFormat="1" ht="29.25" customHeight="1" thickBot="1">
      <c r="A8" s="338" t="s">
        <v>26</v>
      </c>
      <c r="B8" s="339"/>
      <c r="C8" s="339"/>
      <c r="D8" s="339"/>
      <c r="E8" s="339"/>
      <c r="F8" s="339"/>
      <c r="G8" s="339"/>
      <c r="H8" s="339"/>
      <c r="I8" s="339"/>
      <c r="J8" s="339"/>
      <c r="K8" s="340"/>
      <c r="L8" s="322" t="s">
        <v>13</v>
      </c>
      <c r="M8" s="322"/>
      <c r="N8" s="323"/>
      <c r="O8" s="324" t="s">
        <v>27</v>
      </c>
      <c r="P8" s="325"/>
      <c r="Q8" s="326"/>
      <c r="R8" s="324" t="s">
        <v>284</v>
      </c>
      <c r="S8" s="326"/>
      <c r="T8" s="324" t="s">
        <v>283</v>
      </c>
      <c r="U8" s="325"/>
      <c r="V8" s="325"/>
      <c r="W8" s="325"/>
      <c r="X8" s="325"/>
      <c r="Y8" s="326"/>
      <c r="Z8" s="324" t="s">
        <v>282</v>
      </c>
      <c r="AA8" s="325"/>
      <c r="AB8" s="156" t="s">
        <v>281</v>
      </c>
      <c r="AC8" s="268" t="s">
        <v>280</v>
      </c>
      <c r="AD8" s="425"/>
      <c r="AE8" s="425"/>
      <c r="AF8" s="425"/>
      <c r="AG8" s="425"/>
      <c r="AH8" s="425"/>
      <c r="AI8" s="425"/>
      <c r="AJ8" s="425"/>
      <c r="AK8" s="425"/>
      <c r="AL8" s="425"/>
      <c r="AM8" s="425"/>
      <c r="AN8" s="425"/>
      <c r="AO8" s="425"/>
      <c r="AP8" s="425"/>
      <c r="AQ8" s="425"/>
    </row>
    <row r="9" spans="1:43" s="4" customFormat="1" ht="24" customHeight="1" thickBot="1">
      <c r="A9" s="341" t="s">
        <v>14</v>
      </c>
      <c r="B9" s="344" t="s">
        <v>15</v>
      </c>
      <c r="C9" s="344" t="s">
        <v>16</v>
      </c>
      <c r="D9" s="347" t="s">
        <v>17</v>
      </c>
      <c r="E9" s="348"/>
      <c r="F9" s="349"/>
      <c r="G9" s="344" t="s">
        <v>18</v>
      </c>
      <c r="H9" s="344" t="s">
        <v>19</v>
      </c>
      <c r="I9" s="347" t="s">
        <v>20</v>
      </c>
      <c r="J9" s="348"/>
      <c r="K9" s="356"/>
      <c r="L9" s="130">
        <v>1</v>
      </c>
      <c r="M9" s="131">
        <v>2</v>
      </c>
      <c r="N9" s="131">
        <v>3</v>
      </c>
      <c r="O9" s="130">
        <v>4</v>
      </c>
      <c r="P9" s="131">
        <v>5</v>
      </c>
      <c r="Q9" s="131">
        <v>6</v>
      </c>
      <c r="R9" s="132">
        <v>7</v>
      </c>
      <c r="S9" s="132">
        <v>8</v>
      </c>
      <c r="T9" s="130">
        <v>9</v>
      </c>
      <c r="U9" s="131">
        <v>10</v>
      </c>
      <c r="V9" s="131">
        <v>11</v>
      </c>
      <c r="W9" s="130">
        <v>12</v>
      </c>
      <c r="X9" s="147">
        <v>13</v>
      </c>
      <c r="Y9" s="133">
        <v>14</v>
      </c>
      <c r="Z9" s="133">
        <v>15</v>
      </c>
      <c r="AA9" s="133">
        <v>16</v>
      </c>
      <c r="AB9" s="133">
        <v>17</v>
      </c>
      <c r="AC9" s="408">
        <v>18</v>
      </c>
      <c r="AD9" s="426"/>
      <c r="AE9" s="426"/>
      <c r="AF9" s="426"/>
      <c r="AG9" s="426"/>
      <c r="AH9" s="426"/>
      <c r="AI9" s="426"/>
      <c r="AJ9" s="426"/>
      <c r="AK9" s="426"/>
      <c r="AL9" s="426"/>
      <c r="AM9" s="426"/>
      <c r="AN9" s="426"/>
      <c r="AO9" s="426"/>
      <c r="AP9" s="426"/>
      <c r="AQ9" s="426"/>
    </row>
    <row r="10" spans="1:43" s="134" customFormat="1" ht="99" customHeight="1" thickBot="1">
      <c r="A10" s="342"/>
      <c r="B10" s="345"/>
      <c r="C10" s="345"/>
      <c r="D10" s="344" t="s">
        <v>21</v>
      </c>
      <c r="E10" s="344" t="s">
        <v>22</v>
      </c>
      <c r="F10" s="344" t="s">
        <v>23</v>
      </c>
      <c r="G10" s="345"/>
      <c r="H10" s="345"/>
      <c r="I10" s="344" t="s">
        <v>21</v>
      </c>
      <c r="J10" s="344" t="s">
        <v>24</v>
      </c>
      <c r="K10" s="350" t="s">
        <v>25</v>
      </c>
      <c r="L10" s="352" t="s">
        <v>4</v>
      </c>
      <c r="M10" s="354" t="s">
        <v>6</v>
      </c>
      <c r="N10" s="354" t="s">
        <v>7</v>
      </c>
      <c r="O10" s="354" t="s">
        <v>29</v>
      </c>
      <c r="P10" s="354" t="s">
        <v>28</v>
      </c>
      <c r="Q10" s="357" t="s">
        <v>214</v>
      </c>
      <c r="R10" s="361" t="s">
        <v>270</v>
      </c>
      <c r="S10" s="125" t="s">
        <v>272</v>
      </c>
      <c r="T10" s="359" t="s">
        <v>215</v>
      </c>
      <c r="U10" s="354" t="s">
        <v>8</v>
      </c>
      <c r="V10" s="354" t="s">
        <v>1</v>
      </c>
      <c r="W10" s="363" t="s">
        <v>273</v>
      </c>
      <c r="X10" s="365" t="s">
        <v>274</v>
      </c>
      <c r="Y10" s="125" t="s">
        <v>272</v>
      </c>
      <c r="Z10" s="361" t="s">
        <v>275</v>
      </c>
      <c r="AA10" s="361" t="s">
        <v>276</v>
      </c>
      <c r="AB10" s="361" t="s">
        <v>277</v>
      </c>
      <c r="AC10" s="409" t="s">
        <v>0</v>
      </c>
      <c r="AD10" s="427"/>
      <c r="AE10" s="427"/>
      <c r="AF10" s="427"/>
      <c r="AG10" s="427"/>
      <c r="AH10" s="427"/>
      <c r="AI10" s="427"/>
      <c r="AJ10" s="427"/>
      <c r="AK10" s="427"/>
      <c r="AL10" s="427"/>
      <c r="AM10" s="427"/>
      <c r="AN10" s="427"/>
      <c r="AO10" s="427"/>
      <c r="AP10" s="427"/>
      <c r="AQ10" s="427"/>
    </row>
    <row r="11" spans="1:43" s="135" customFormat="1" ht="51.75" thickBot="1">
      <c r="A11" s="343"/>
      <c r="B11" s="346"/>
      <c r="C11" s="346"/>
      <c r="D11" s="346"/>
      <c r="E11" s="346"/>
      <c r="F11" s="346"/>
      <c r="G11" s="346"/>
      <c r="H11" s="346"/>
      <c r="I11" s="346"/>
      <c r="J11" s="346"/>
      <c r="K11" s="351"/>
      <c r="L11" s="353"/>
      <c r="M11" s="355"/>
      <c r="N11" s="355"/>
      <c r="O11" s="355"/>
      <c r="P11" s="355"/>
      <c r="Q11" s="358"/>
      <c r="R11" s="362"/>
      <c r="S11" s="126" t="s">
        <v>271</v>
      </c>
      <c r="T11" s="360"/>
      <c r="U11" s="355"/>
      <c r="V11" s="355"/>
      <c r="W11" s="364"/>
      <c r="X11" s="366"/>
      <c r="Y11" s="125" t="s">
        <v>278</v>
      </c>
      <c r="Z11" s="362"/>
      <c r="AA11" s="362"/>
      <c r="AB11" s="362"/>
      <c r="AC11" s="410"/>
      <c r="AD11" s="427"/>
      <c r="AE11" s="427"/>
      <c r="AF11" s="427"/>
      <c r="AG11" s="427"/>
      <c r="AH11" s="427"/>
      <c r="AI11" s="427"/>
      <c r="AJ11" s="427"/>
      <c r="AK11" s="427"/>
      <c r="AL11" s="427"/>
      <c r="AM11" s="427"/>
      <c r="AN11" s="427"/>
      <c r="AO11" s="427"/>
      <c r="AP11" s="427"/>
      <c r="AQ11" s="427"/>
    </row>
    <row r="12" spans="1:29" s="73" customFormat="1" ht="198.75" customHeight="1">
      <c r="A12" s="81" t="s">
        <v>30</v>
      </c>
      <c r="B12" s="118" t="s">
        <v>31</v>
      </c>
      <c r="C12" s="115" t="s">
        <v>32</v>
      </c>
      <c r="D12" s="66" t="s">
        <v>33</v>
      </c>
      <c r="E12" s="114">
        <v>1.0728</v>
      </c>
      <c r="F12" s="113">
        <v>1</v>
      </c>
      <c r="G12" s="66" t="s">
        <v>34</v>
      </c>
      <c r="H12" s="66" t="s">
        <v>35</v>
      </c>
      <c r="I12" s="108" t="s">
        <v>36</v>
      </c>
      <c r="J12" s="115">
        <v>0</v>
      </c>
      <c r="K12" s="117">
        <v>1</v>
      </c>
      <c r="L12" s="116">
        <v>2020630010113</v>
      </c>
      <c r="M12" s="52" t="s">
        <v>80</v>
      </c>
      <c r="N12" s="49" t="s">
        <v>87</v>
      </c>
      <c r="O12" s="52" t="s">
        <v>210</v>
      </c>
      <c r="P12" s="72">
        <v>2</v>
      </c>
      <c r="Q12" s="69">
        <v>1</v>
      </c>
      <c r="R12" s="107">
        <v>0</v>
      </c>
      <c r="S12" s="29">
        <f>R12/Q12</f>
        <v>0</v>
      </c>
      <c r="T12" s="97" t="s">
        <v>35</v>
      </c>
      <c r="U12" s="86" t="s">
        <v>216</v>
      </c>
      <c r="V12" s="71" t="s">
        <v>81</v>
      </c>
      <c r="W12" s="137">
        <v>114660000</v>
      </c>
      <c r="X12" s="159">
        <v>0</v>
      </c>
      <c r="Y12" s="157">
        <f>X12/W12</f>
        <v>0</v>
      </c>
      <c r="Z12" s="164" t="s">
        <v>320</v>
      </c>
      <c r="AA12" s="164" t="s">
        <v>321</v>
      </c>
      <c r="AB12" s="169" t="s">
        <v>322</v>
      </c>
      <c r="AC12" s="411" t="s">
        <v>82</v>
      </c>
    </row>
    <row r="13" spans="1:43" s="75" customFormat="1" ht="167.25" customHeight="1">
      <c r="A13" s="81" t="s">
        <v>30</v>
      </c>
      <c r="B13" s="83" t="s">
        <v>31</v>
      </c>
      <c r="C13" s="15" t="s">
        <v>32</v>
      </c>
      <c r="D13" s="16" t="s">
        <v>33</v>
      </c>
      <c r="E13" s="17">
        <v>1.0728</v>
      </c>
      <c r="F13" s="18">
        <v>1</v>
      </c>
      <c r="G13" s="16" t="s">
        <v>34</v>
      </c>
      <c r="H13" s="16" t="s">
        <v>37</v>
      </c>
      <c r="I13" s="26" t="s">
        <v>38</v>
      </c>
      <c r="J13" s="15">
        <v>0</v>
      </c>
      <c r="K13" s="32">
        <v>4</v>
      </c>
      <c r="L13" s="87">
        <v>2020630010095</v>
      </c>
      <c r="M13" s="55" t="s">
        <v>83</v>
      </c>
      <c r="N13" s="26" t="s">
        <v>88</v>
      </c>
      <c r="O13" s="74" t="s">
        <v>177</v>
      </c>
      <c r="P13" s="28">
        <v>4</v>
      </c>
      <c r="Q13" s="28">
        <v>4</v>
      </c>
      <c r="R13" s="53">
        <v>0</v>
      </c>
      <c r="S13" s="29">
        <f>R13/Q13</f>
        <v>0</v>
      </c>
      <c r="T13" s="88" t="s">
        <v>37</v>
      </c>
      <c r="U13" s="88" t="s">
        <v>217</v>
      </c>
      <c r="V13" s="30" t="s">
        <v>84</v>
      </c>
      <c r="W13" s="138">
        <v>234288814.37</v>
      </c>
      <c r="X13" s="160">
        <v>0</v>
      </c>
      <c r="Y13" s="157">
        <f aca="true" t="shared" si="0" ref="Y13:Y52">X13/W13</f>
        <v>0</v>
      </c>
      <c r="Z13" s="164" t="s">
        <v>320</v>
      </c>
      <c r="AA13" s="164" t="s">
        <v>321</v>
      </c>
      <c r="AB13" s="170" t="s">
        <v>323</v>
      </c>
      <c r="AC13" s="412" t="s">
        <v>82</v>
      </c>
      <c r="AD13" s="73"/>
      <c r="AE13" s="73"/>
      <c r="AF13" s="73"/>
      <c r="AG13" s="73"/>
      <c r="AH13" s="73"/>
      <c r="AI13" s="73"/>
      <c r="AJ13" s="73"/>
      <c r="AK13" s="73"/>
      <c r="AL13" s="73"/>
      <c r="AM13" s="73"/>
      <c r="AN13" s="73"/>
      <c r="AO13" s="73"/>
      <c r="AP13" s="73"/>
      <c r="AQ13" s="73"/>
    </row>
    <row r="14" spans="1:43" s="1" customFormat="1" ht="69.75" customHeight="1">
      <c r="A14" s="81" t="s">
        <v>30</v>
      </c>
      <c r="B14" s="84" t="s">
        <v>31</v>
      </c>
      <c r="C14" s="48" t="s">
        <v>32</v>
      </c>
      <c r="D14" s="66" t="s">
        <v>33</v>
      </c>
      <c r="E14" s="51">
        <v>1.0728</v>
      </c>
      <c r="F14" s="50">
        <v>1</v>
      </c>
      <c r="G14" s="66" t="s">
        <v>34</v>
      </c>
      <c r="H14" s="66" t="s">
        <v>39</v>
      </c>
      <c r="I14" s="49" t="s">
        <v>40</v>
      </c>
      <c r="J14" s="48">
        <v>8</v>
      </c>
      <c r="K14" s="47">
        <v>16</v>
      </c>
      <c r="L14" s="90">
        <v>2020630010110</v>
      </c>
      <c r="M14" s="67" t="s">
        <v>85</v>
      </c>
      <c r="N14" s="49" t="s">
        <v>89</v>
      </c>
      <c r="O14" s="68" t="s">
        <v>178</v>
      </c>
      <c r="P14" s="69">
        <v>29</v>
      </c>
      <c r="Q14" s="70">
        <v>29</v>
      </c>
      <c r="R14" s="119">
        <v>29</v>
      </c>
      <c r="S14" s="29">
        <f aca="true" t="shared" si="1" ref="S14:S52">R14/Q14</f>
        <v>1</v>
      </c>
      <c r="T14" s="98" t="s">
        <v>39</v>
      </c>
      <c r="U14" s="91" t="s">
        <v>218</v>
      </c>
      <c r="V14" s="71" t="s">
        <v>81</v>
      </c>
      <c r="W14" s="137">
        <v>114660000</v>
      </c>
      <c r="X14" s="159">
        <v>0</v>
      </c>
      <c r="Y14" s="157">
        <f t="shared" si="0"/>
        <v>0</v>
      </c>
      <c r="Z14" s="165" t="s">
        <v>326</v>
      </c>
      <c r="AA14" s="165" t="s">
        <v>327</v>
      </c>
      <c r="AB14" s="171" t="s">
        <v>324</v>
      </c>
      <c r="AC14" s="411" t="s">
        <v>86</v>
      </c>
      <c r="AD14" s="427"/>
      <c r="AE14" s="427"/>
      <c r="AF14" s="427"/>
      <c r="AG14" s="427"/>
      <c r="AH14" s="427"/>
      <c r="AI14" s="427"/>
      <c r="AJ14" s="427"/>
      <c r="AK14" s="427"/>
      <c r="AL14" s="427"/>
      <c r="AM14" s="427"/>
      <c r="AN14" s="427"/>
      <c r="AO14" s="427"/>
      <c r="AP14" s="427"/>
      <c r="AQ14" s="427"/>
    </row>
    <row r="15" spans="1:43" s="56" customFormat="1" ht="69.75" customHeight="1">
      <c r="A15" s="284" t="s">
        <v>30</v>
      </c>
      <c r="B15" s="271" t="s">
        <v>31</v>
      </c>
      <c r="C15" s="269" t="s">
        <v>32</v>
      </c>
      <c r="D15" s="275" t="s">
        <v>33</v>
      </c>
      <c r="E15" s="279">
        <v>1.0728</v>
      </c>
      <c r="F15" s="277">
        <v>1</v>
      </c>
      <c r="G15" s="275" t="s">
        <v>34</v>
      </c>
      <c r="H15" s="275" t="s">
        <v>39</v>
      </c>
      <c r="I15" s="275" t="s">
        <v>40</v>
      </c>
      <c r="J15" s="269">
        <v>48</v>
      </c>
      <c r="K15" s="292">
        <v>48</v>
      </c>
      <c r="L15" s="300">
        <v>2020630010119</v>
      </c>
      <c r="M15" s="313" t="s">
        <v>156</v>
      </c>
      <c r="N15" s="287" t="s">
        <v>167</v>
      </c>
      <c r="O15" s="55" t="s">
        <v>266</v>
      </c>
      <c r="P15" s="28">
        <v>3</v>
      </c>
      <c r="Q15" s="28">
        <v>12</v>
      </c>
      <c r="R15" s="28">
        <v>9</v>
      </c>
      <c r="S15" s="29">
        <f t="shared" si="1"/>
        <v>0.75</v>
      </c>
      <c r="T15" s="319" t="s">
        <v>39</v>
      </c>
      <c r="U15" s="99" t="s">
        <v>219</v>
      </c>
      <c r="V15" s="30" t="s">
        <v>92</v>
      </c>
      <c r="W15" s="138">
        <v>122915292297</v>
      </c>
      <c r="X15" s="160">
        <v>86639156622</v>
      </c>
      <c r="Y15" s="157">
        <f>X15/W15</f>
        <v>0.7048688165883702</v>
      </c>
      <c r="Z15" s="166" t="s">
        <v>328</v>
      </c>
      <c r="AA15" s="165" t="s">
        <v>327</v>
      </c>
      <c r="AB15" s="178" t="s">
        <v>353</v>
      </c>
      <c r="AC15" s="413" t="s">
        <v>90</v>
      </c>
      <c r="AD15" s="73"/>
      <c r="AE15" s="73"/>
      <c r="AF15" s="73"/>
      <c r="AG15" s="73"/>
      <c r="AH15" s="73"/>
      <c r="AI15" s="73"/>
      <c r="AJ15" s="73"/>
      <c r="AK15" s="73"/>
      <c r="AL15" s="73"/>
      <c r="AM15" s="73"/>
      <c r="AN15" s="73"/>
      <c r="AO15" s="73"/>
      <c r="AP15" s="73"/>
      <c r="AQ15" s="73"/>
    </row>
    <row r="16" spans="1:43" s="56" customFormat="1" ht="69.75" customHeight="1">
      <c r="A16" s="285"/>
      <c r="B16" s="283"/>
      <c r="C16" s="316"/>
      <c r="D16" s="294"/>
      <c r="E16" s="298"/>
      <c r="F16" s="297"/>
      <c r="G16" s="294"/>
      <c r="H16" s="294"/>
      <c r="I16" s="294"/>
      <c r="J16" s="316"/>
      <c r="K16" s="303"/>
      <c r="L16" s="301"/>
      <c r="M16" s="314"/>
      <c r="N16" s="288"/>
      <c r="O16" s="148" t="s">
        <v>262</v>
      </c>
      <c r="P16" s="45">
        <v>0</v>
      </c>
      <c r="Q16" s="45">
        <v>27</v>
      </c>
      <c r="R16" s="45">
        <v>27</v>
      </c>
      <c r="S16" s="29">
        <f t="shared" si="1"/>
        <v>1</v>
      </c>
      <c r="T16" s="320"/>
      <c r="U16" s="103" t="s">
        <v>257</v>
      </c>
      <c r="V16" s="43" t="s">
        <v>79</v>
      </c>
      <c r="W16" s="138">
        <f>2879491127-300299</f>
        <v>2879190828</v>
      </c>
      <c r="X16" s="160">
        <v>2751346172</v>
      </c>
      <c r="Y16" s="157">
        <f t="shared" si="0"/>
        <v>0.9555970188718592</v>
      </c>
      <c r="Z16" s="166" t="s">
        <v>332</v>
      </c>
      <c r="AA16" s="165" t="s">
        <v>327</v>
      </c>
      <c r="AB16" s="173" t="s">
        <v>288</v>
      </c>
      <c r="AC16" s="414"/>
      <c r="AD16" s="73"/>
      <c r="AE16" s="73"/>
      <c r="AF16" s="73"/>
      <c r="AG16" s="73"/>
      <c r="AH16" s="73"/>
      <c r="AI16" s="73"/>
      <c r="AJ16" s="73"/>
      <c r="AK16" s="73"/>
      <c r="AL16" s="73"/>
      <c r="AM16" s="73"/>
      <c r="AN16" s="73"/>
      <c r="AO16" s="73"/>
      <c r="AP16" s="73"/>
      <c r="AQ16" s="73"/>
    </row>
    <row r="17" spans="1:43" s="56" customFormat="1" ht="69.75" customHeight="1">
      <c r="A17" s="285"/>
      <c r="B17" s="283"/>
      <c r="C17" s="316"/>
      <c r="D17" s="294"/>
      <c r="E17" s="298"/>
      <c r="F17" s="297"/>
      <c r="G17" s="294"/>
      <c r="H17" s="294"/>
      <c r="I17" s="294"/>
      <c r="J17" s="316"/>
      <c r="K17" s="303"/>
      <c r="L17" s="301"/>
      <c r="M17" s="314"/>
      <c r="N17" s="288"/>
      <c r="O17" s="148" t="s">
        <v>263</v>
      </c>
      <c r="P17" s="45">
        <v>0</v>
      </c>
      <c r="Q17" s="149">
        <v>1</v>
      </c>
      <c r="R17" s="149">
        <v>1</v>
      </c>
      <c r="S17" s="29">
        <f t="shared" si="1"/>
        <v>1</v>
      </c>
      <c r="T17" s="320"/>
      <c r="U17" s="105" t="s">
        <v>258</v>
      </c>
      <c r="V17" s="43" t="s">
        <v>259</v>
      </c>
      <c r="W17" s="138">
        <v>629000000</v>
      </c>
      <c r="X17" s="160">
        <v>386993140</v>
      </c>
      <c r="Y17" s="157">
        <f t="shared" si="0"/>
        <v>0.6152514149443561</v>
      </c>
      <c r="Z17" s="166" t="s">
        <v>328</v>
      </c>
      <c r="AA17" s="165" t="s">
        <v>327</v>
      </c>
      <c r="AB17" s="173" t="s">
        <v>286</v>
      </c>
      <c r="AC17" s="414"/>
      <c r="AD17" s="73"/>
      <c r="AE17" s="73"/>
      <c r="AF17" s="73"/>
      <c r="AG17" s="73"/>
      <c r="AH17" s="73"/>
      <c r="AI17" s="73"/>
      <c r="AJ17" s="73"/>
      <c r="AK17" s="73"/>
      <c r="AL17" s="73"/>
      <c r="AM17" s="73"/>
      <c r="AN17" s="73"/>
      <c r="AO17" s="73"/>
      <c r="AP17" s="73"/>
      <c r="AQ17" s="73"/>
    </row>
    <row r="18" spans="1:43" s="56" customFormat="1" ht="69.75" customHeight="1">
      <c r="A18" s="286"/>
      <c r="B18" s="272"/>
      <c r="C18" s="270"/>
      <c r="D18" s="276"/>
      <c r="E18" s="280"/>
      <c r="F18" s="278"/>
      <c r="G18" s="276"/>
      <c r="H18" s="276"/>
      <c r="I18" s="276"/>
      <c r="J18" s="270"/>
      <c r="K18" s="293"/>
      <c r="L18" s="302"/>
      <c r="M18" s="315"/>
      <c r="N18" s="289"/>
      <c r="O18" s="150" t="s">
        <v>264</v>
      </c>
      <c r="P18" s="45">
        <v>0</v>
      </c>
      <c r="Q18" s="45">
        <v>28</v>
      </c>
      <c r="R18" s="45">
        <v>28</v>
      </c>
      <c r="S18" s="29">
        <f t="shared" si="1"/>
        <v>1</v>
      </c>
      <c r="T18" s="321"/>
      <c r="U18" s="103" t="s">
        <v>257</v>
      </c>
      <c r="V18" s="43" t="s">
        <v>79</v>
      </c>
      <c r="W18" s="138">
        <v>600000000</v>
      </c>
      <c r="X18" s="160">
        <v>528000000</v>
      </c>
      <c r="Y18" s="157">
        <f t="shared" si="0"/>
        <v>0.88</v>
      </c>
      <c r="Z18" s="166" t="s">
        <v>328</v>
      </c>
      <c r="AA18" s="165" t="s">
        <v>327</v>
      </c>
      <c r="AB18" s="173" t="s">
        <v>287</v>
      </c>
      <c r="AC18" s="415"/>
      <c r="AD18" s="73"/>
      <c r="AE18" s="73"/>
      <c r="AF18" s="73"/>
      <c r="AG18" s="73"/>
      <c r="AH18" s="73"/>
      <c r="AI18" s="73"/>
      <c r="AJ18" s="73"/>
      <c r="AK18" s="73"/>
      <c r="AL18" s="73"/>
      <c r="AM18" s="73"/>
      <c r="AN18" s="73"/>
      <c r="AO18" s="73"/>
      <c r="AP18" s="73"/>
      <c r="AQ18" s="73"/>
    </row>
    <row r="19" spans="1:43" s="56" customFormat="1" ht="69.75" customHeight="1">
      <c r="A19" s="81" t="s">
        <v>30</v>
      </c>
      <c r="B19" s="83" t="s">
        <v>31</v>
      </c>
      <c r="C19" s="15" t="s">
        <v>32</v>
      </c>
      <c r="D19" s="16" t="s">
        <v>33</v>
      </c>
      <c r="E19" s="17">
        <v>1.0728</v>
      </c>
      <c r="F19" s="18">
        <v>1</v>
      </c>
      <c r="G19" s="16" t="s">
        <v>34</v>
      </c>
      <c r="H19" s="16" t="s">
        <v>41</v>
      </c>
      <c r="I19" s="26" t="s">
        <v>42</v>
      </c>
      <c r="J19" s="15">
        <v>29</v>
      </c>
      <c r="K19" s="32">
        <v>29</v>
      </c>
      <c r="L19" s="87">
        <v>2020630010106</v>
      </c>
      <c r="M19" s="55" t="s">
        <v>93</v>
      </c>
      <c r="N19" s="55" t="s">
        <v>168</v>
      </c>
      <c r="O19" s="55" t="s">
        <v>180</v>
      </c>
      <c r="P19" s="28">
        <v>27</v>
      </c>
      <c r="Q19" s="28">
        <v>27</v>
      </c>
      <c r="R19" s="28">
        <v>0</v>
      </c>
      <c r="S19" s="29">
        <f>R19/Q19</f>
        <v>0</v>
      </c>
      <c r="T19" s="92" t="s">
        <v>41</v>
      </c>
      <c r="U19" s="92" t="s">
        <v>220</v>
      </c>
      <c r="V19" s="30" t="s">
        <v>94</v>
      </c>
      <c r="W19" s="138">
        <v>103272000</v>
      </c>
      <c r="X19" s="160">
        <v>0</v>
      </c>
      <c r="Y19" s="157">
        <f t="shared" si="0"/>
        <v>0</v>
      </c>
      <c r="Z19" s="89"/>
      <c r="AA19" s="89"/>
      <c r="AB19" s="172" t="s">
        <v>291</v>
      </c>
      <c r="AC19" s="412" t="s">
        <v>90</v>
      </c>
      <c r="AD19" s="73"/>
      <c r="AE19" s="73"/>
      <c r="AF19" s="73"/>
      <c r="AG19" s="73"/>
      <c r="AH19" s="73"/>
      <c r="AI19" s="73"/>
      <c r="AJ19" s="73"/>
      <c r="AK19" s="73"/>
      <c r="AL19" s="73"/>
      <c r="AM19" s="73"/>
      <c r="AN19" s="73"/>
      <c r="AO19" s="73"/>
      <c r="AP19" s="73"/>
      <c r="AQ19" s="73"/>
    </row>
    <row r="20" spans="1:43" s="56" customFormat="1" ht="119.25" customHeight="1">
      <c r="A20" s="81" t="s">
        <v>30</v>
      </c>
      <c r="B20" s="83" t="s">
        <v>31</v>
      </c>
      <c r="C20" s="15" t="s">
        <v>32</v>
      </c>
      <c r="D20" s="16" t="s">
        <v>33</v>
      </c>
      <c r="E20" s="17">
        <v>1.0728</v>
      </c>
      <c r="F20" s="18">
        <v>1</v>
      </c>
      <c r="G20" s="16" t="s">
        <v>34</v>
      </c>
      <c r="H20" s="16" t="s">
        <v>43</v>
      </c>
      <c r="I20" s="26" t="s">
        <v>44</v>
      </c>
      <c r="J20" s="15">
        <v>2800</v>
      </c>
      <c r="K20" s="32">
        <v>2800</v>
      </c>
      <c r="L20" s="87">
        <v>2020630010103</v>
      </c>
      <c r="M20" s="27" t="s">
        <v>95</v>
      </c>
      <c r="N20" s="26" t="s">
        <v>96</v>
      </c>
      <c r="O20" s="55" t="s">
        <v>181</v>
      </c>
      <c r="P20" s="29">
        <v>1</v>
      </c>
      <c r="Q20" s="28">
        <v>704</v>
      </c>
      <c r="R20" s="28">
        <v>593</v>
      </c>
      <c r="S20" s="29">
        <f t="shared" si="1"/>
        <v>0.8423295454545454</v>
      </c>
      <c r="T20" s="53" t="s">
        <v>43</v>
      </c>
      <c r="U20" s="53" t="s">
        <v>221</v>
      </c>
      <c r="V20" s="30" t="s">
        <v>91</v>
      </c>
      <c r="W20" s="138">
        <v>0</v>
      </c>
      <c r="X20" s="160">
        <v>0</v>
      </c>
      <c r="Y20" s="157" t="e">
        <f t="shared" si="0"/>
        <v>#DIV/0!</v>
      </c>
      <c r="Z20" s="166" t="s">
        <v>329</v>
      </c>
      <c r="AA20" s="165" t="s">
        <v>327</v>
      </c>
      <c r="AB20" s="139" t="s">
        <v>292</v>
      </c>
      <c r="AC20" s="412" t="s">
        <v>86</v>
      </c>
      <c r="AD20" s="73"/>
      <c r="AE20" s="73"/>
      <c r="AF20" s="73"/>
      <c r="AG20" s="73"/>
      <c r="AH20" s="73"/>
      <c r="AI20" s="73"/>
      <c r="AJ20" s="73"/>
      <c r="AK20" s="73"/>
      <c r="AL20" s="73"/>
      <c r="AM20" s="73"/>
      <c r="AN20" s="73"/>
      <c r="AO20" s="73"/>
      <c r="AP20" s="73"/>
      <c r="AQ20" s="73"/>
    </row>
    <row r="21" spans="1:43" s="56" customFormat="1" ht="69.75" customHeight="1">
      <c r="A21" s="81" t="s">
        <v>30</v>
      </c>
      <c r="B21" s="83" t="s">
        <v>31</v>
      </c>
      <c r="C21" s="15" t="s">
        <v>32</v>
      </c>
      <c r="D21" s="16" t="s">
        <v>33</v>
      </c>
      <c r="E21" s="17">
        <v>1.0728</v>
      </c>
      <c r="F21" s="18">
        <v>1</v>
      </c>
      <c r="G21" s="16" t="s">
        <v>34</v>
      </c>
      <c r="H21" s="16" t="s">
        <v>43</v>
      </c>
      <c r="I21" s="26" t="s">
        <v>44</v>
      </c>
      <c r="J21" s="15">
        <v>11600</v>
      </c>
      <c r="K21" s="32">
        <v>11600</v>
      </c>
      <c r="L21" s="87">
        <v>2020630010102</v>
      </c>
      <c r="M21" s="27" t="s">
        <v>97</v>
      </c>
      <c r="N21" s="26" t="s">
        <v>96</v>
      </c>
      <c r="O21" s="55" t="s">
        <v>182</v>
      </c>
      <c r="P21" s="29">
        <v>1</v>
      </c>
      <c r="Q21" s="93">
        <v>1546</v>
      </c>
      <c r="R21" s="93">
        <v>1281</v>
      </c>
      <c r="S21" s="29">
        <f t="shared" si="1"/>
        <v>0.8285899094437258</v>
      </c>
      <c r="T21" s="53" t="s">
        <v>43</v>
      </c>
      <c r="U21" s="53" t="s">
        <v>222</v>
      </c>
      <c r="V21" s="30" t="s">
        <v>91</v>
      </c>
      <c r="W21" s="138">
        <v>427000000</v>
      </c>
      <c r="X21" s="160">
        <v>426553783</v>
      </c>
      <c r="Y21" s="157">
        <f t="shared" si="0"/>
        <v>0.9989549953161593</v>
      </c>
      <c r="Z21" s="166" t="s">
        <v>330</v>
      </c>
      <c r="AA21" s="165" t="s">
        <v>327</v>
      </c>
      <c r="AB21" s="174" t="s">
        <v>289</v>
      </c>
      <c r="AC21" s="416" t="s">
        <v>98</v>
      </c>
      <c r="AD21" s="73"/>
      <c r="AE21" s="73"/>
      <c r="AF21" s="73"/>
      <c r="AG21" s="73"/>
      <c r="AH21" s="73"/>
      <c r="AI21" s="73"/>
      <c r="AJ21" s="73"/>
      <c r="AK21" s="73"/>
      <c r="AL21" s="73"/>
      <c r="AM21" s="73"/>
      <c r="AN21" s="73"/>
      <c r="AO21" s="73"/>
      <c r="AP21" s="73"/>
      <c r="AQ21" s="73"/>
    </row>
    <row r="22" spans="1:43" s="1" customFormat="1" ht="69.75" customHeight="1">
      <c r="A22" s="81" t="s">
        <v>30</v>
      </c>
      <c r="B22" s="83" t="s">
        <v>31</v>
      </c>
      <c r="C22" s="15" t="s">
        <v>32</v>
      </c>
      <c r="D22" s="16" t="s">
        <v>33</v>
      </c>
      <c r="E22" s="17">
        <v>1.0728</v>
      </c>
      <c r="F22" s="18">
        <v>1</v>
      </c>
      <c r="G22" s="16" t="s">
        <v>34</v>
      </c>
      <c r="H22" s="16" t="s">
        <v>43</v>
      </c>
      <c r="I22" s="26" t="s">
        <v>44</v>
      </c>
      <c r="J22" s="15">
        <v>9600</v>
      </c>
      <c r="K22" s="32">
        <v>9600</v>
      </c>
      <c r="L22" s="94">
        <v>2020630010101</v>
      </c>
      <c r="M22" s="27" t="s">
        <v>99</v>
      </c>
      <c r="N22" s="26" t="s">
        <v>100</v>
      </c>
      <c r="O22" s="31" t="s">
        <v>183</v>
      </c>
      <c r="P22" s="29">
        <v>1</v>
      </c>
      <c r="Q22" s="45">
        <v>2116</v>
      </c>
      <c r="R22" s="45">
        <v>976</v>
      </c>
      <c r="S22" s="29">
        <f>R22/Q22</f>
        <v>0.4612476370510397</v>
      </c>
      <c r="T22" s="88" t="s">
        <v>43</v>
      </c>
      <c r="U22" s="92" t="s">
        <v>223</v>
      </c>
      <c r="V22" s="30" t="s">
        <v>91</v>
      </c>
      <c r="W22" s="138">
        <v>203546543</v>
      </c>
      <c r="X22" s="160">
        <v>154438897</v>
      </c>
      <c r="Y22" s="157">
        <f t="shared" si="0"/>
        <v>0.7587399654338517</v>
      </c>
      <c r="Z22" s="166" t="s">
        <v>331</v>
      </c>
      <c r="AA22" s="165" t="s">
        <v>327</v>
      </c>
      <c r="AB22" s="174" t="s">
        <v>290</v>
      </c>
      <c r="AC22" s="412" t="s">
        <v>86</v>
      </c>
      <c r="AD22" s="427"/>
      <c r="AE22" s="427"/>
      <c r="AF22" s="427"/>
      <c r="AG22" s="427"/>
      <c r="AH22" s="427"/>
      <c r="AI22" s="427"/>
      <c r="AJ22" s="427"/>
      <c r="AK22" s="427"/>
      <c r="AL22" s="427"/>
      <c r="AM22" s="427"/>
      <c r="AN22" s="427"/>
      <c r="AO22" s="427"/>
      <c r="AP22" s="427"/>
      <c r="AQ22" s="427"/>
    </row>
    <row r="23" spans="1:43" s="1" customFormat="1" ht="147.75" customHeight="1">
      <c r="A23" s="81" t="s">
        <v>30</v>
      </c>
      <c r="B23" s="83" t="s">
        <v>31</v>
      </c>
      <c r="C23" s="15" t="s">
        <v>32</v>
      </c>
      <c r="D23" s="19" t="s">
        <v>45</v>
      </c>
      <c r="E23" s="17">
        <v>0.185</v>
      </c>
      <c r="F23" s="18">
        <v>0.26</v>
      </c>
      <c r="G23" s="16" t="s">
        <v>34</v>
      </c>
      <c r="H23" s="16" t="s">
        <v>46</v>
      </c>
      <c r="I23" s="26" t="s">
        <v>40</v>
      </c>
      <c r="J23" s="20">
        <v>8</v>
      </c>
      <c r="K23" s="33">
        <v>16</v>
      </c>
      <c r="L23" s="94">
        <v>2020630010099</v>
      </c>
      <c r="M23" s="27" t="s">
        <v>101</v>
      </c>
      <c r="N23" s="26" t="s">
        <v>102</v>
      </c>
      <c r="O23" s="31" t="s">
        <v>184</v>
      </c>
      <c r="P23" s="28">
        <v>29</v>
      </c>
      <c r="Q23" s="45">
        <v>29</v>
      </c>
      <c r="R23" s="45">
        <v>29</v>
      </c>
      <c r="S23" s="29">
        <f t="shared" si="1"/>
        <v>1</v>
      </c>
      <c r="T23" s="88" t="s">
        <v>46</v>
      </c>
      <c r="U23" s="92" t="s">
        <v>224</v>
      </c>
      <c r="V23" s="43" t="s">
        <v>103</v>
      </c>
      <c r="W23" s="138">
        <v>58834963.55</v>
      </c>
      <c r="X23" s="160">
        <v>0</v>
      </c>
      <c r="Y23" s="157">
        <f t="shared" si="0"/>
        <v>0</v>
      </c>
      <c r="Z23" s="166" t="s">
        <v>328</v>
      </c>
      <c r="AA23" s="165" t="s">
        <v>327</v>
      </c>
      <c r="AB23" s="139" t="s">
        <v>293</v>
      </c>
      <c r="AC23" s="412" t="s">
        <v>86</v>
      </c>
      <c r="AD23" s="427"/>
      <c r="AE23" s="427"/>
      <c r="AF23" s="427"/>
      <c r="AG23" s="427"/>
      <c r="AH23" s="427"/>
      <c r="AI23" s="427"/>
      <c r="AJ23" s="427"/>
      <c r="AK23" s="427"/>
      <c r="AL23" s="427"/>
      <c r="AM23" s="427"/>
      <c r="AN23" s="427"/>
      <c r="AO23" s="427"/>
      <c r="AP23" s="427"/>
      <c r="AQ23" s="427"/>
    </row>
    <row r="24" spans="1:43" s="1" customFormat="1" ht="69.75" customHeight="1">
      <c r="A24" s="81" t="s">
        <v>30</v>
      </c>
      <c r="B24" s="83" t="s">
        <v>31</v>
      </c>
      <c r="C24" s="15" t="s">
        <v>32</v>
      </c>
      <c r="D24" s="19" t="s">
        <v>45</v>
      </c>
      <c r="E24" s="17">
        <v>0.185</v>
      </c>
      <c r="F24" s="18">
        <v>0.26</v>
      </c>
      <c r="G24" s="16" t="s">
        <v>34</v>
      </c>
      <c r="H24" s="16" t="s">
        <v>43</v>
      </c>
      <c r="I24" s="26" t="s">
        <v>47</v>
      </c>
      <c r="J24" s="20">
        <v>96000</v>
      </c>
      <c r="K24" s="33">
        <v>96000</v>
      </c>
      <c r="L24" s="94">
        <v>2020630010097</v>
      </c>
      <c r="M24" s="55" t="s">
        <v>104</v>
      </c>
      <c r="N24" s="26" t="s">
        <v>105</v>
      </c>
      <c r="O24" s="31" t="s">
        <v>325</v>
      </c>
      <c r="P24" s="28">
        <v>29</v>
      </c>
      <c r="Q24" s="45">
        <v>29</v>
      </c>
      <c r="R24" s="120">
        <v>29</v>
      </c>
      <c r="S24" s="29">
        <f t="shared" si="1"/>
        <v>1</v>
      </c>
      <c r="T24" s="88" t="s">
        <v>43</v>
      </c>
      <c r="U24" s="92" t="s">
        <v>226</v>
      </c>
      <c r="V24" s="43" t="s">
        <v>103</v>
      </c>
      <c r="W24" s="138">
        <v>0</v>
      </c>
      <c r="X24" s="160">
        <v>0</v>
      </c>
      <c r="Y24" s="157" t="e">
        <f t="shared" si="0"/>
        <v>#DIV/0!</v>
      </c>
      <c r="Z24" s="166" t="s">
        <v>333</v>
      </c>
      <c r="AA24" s="165" t="s">
        <v>327</v>
      </c>
      <c r="AB24" s="174" t="s">
        <v>294</v>
      </c>
      <c r="AC24" s="412" t="s">
        <v>86</v>
      </c>
      <c r="AD24" s="427"/>
      <c r="AE24" s="427"/>
      <c r="AF24" s="427"/>
      <c r="AG24" s="427"/>
      <c r="AH24" s="427"/>
      <c r="AI24" s="427"/>
      <c r="AJ24" s="427"/>
      <c r="AK24" s="427"/>
      <c r="AL24" s="427"/>
      <c r="AM24" s="427"/>
      <c r="AN24" s="427"/>
      <c r="AO24" s="427"/>
      <c r="AP24" s="427"/>
      <c r="AQ24" s="427"/>
    </row>
    <row r="25" spans="1:43" s="1" customFormat="1" ht="121.5" customHeight="1">
      <c r="A25" s="81" t="s">
        <v>30</v>
      </c>
      <c r="B25" s="83" t="s">
        <v>31</v>
      </c>
      <c r="C25" s="15" t="s">
        <v>32</v>
      </c>
      <c r="D25" s="19" t="s">
        <v>45</v>
      </c>
      <c r="E25" s="17">
        <v>0.185</v>
      </c>
      <c r="F25" s="18">
        <v>0.26</v>
      </c>
      <c r="G25" s="16" t="s">
        <v>34</v>
      </c>
      <c r="H25" s="16" t="s">
        <v>43</v>
      </c>
      <c r="I25" s="26" t="s">
        <v>47</v>
      </c>
      <c r="J25" s="15">
        <v>32000</v>
      </c>
      <c r="K25" s="32">
        <v>32000</v>
      </c>
      <c r="L25" s="94">
        <v>2020630010093</v>
      </c>
      <c r="M25" s="55" t="s">
        <v>106</v>
      </c>
      <c r="N25" s="26" t="s">
        <v>107</v>
      </c>
      <c r="O25" s="31" t="s">
        <v>185</v>
      </c>
      <c r="P25" s="28">
        <v>20</v>
      </c>
      <c r="Q25" s="45">
        <v>20</v>
      </c>
      <c r="R25" s="120">
        <v>20</v>
      </c>
      <c r="S25" s="29">
        <f t="shared" si="1"/>
        <v>1</v>
      </c>
      <c r="T25" s="88" t="s">
        <v>43</v>
      </c>
      <c r="U25" s="92" t="s">
        <v>225</v>
      </c>
      <c r="V25" s="43" t="s">
        <v>103</v>
      </c>
      <c r="W25" s="138">
        <v>0</v>
      </c>
      <c r="X25" s="160">
        <v>0</v>
      </c>
      <c r="Y25" s="157" t="e">
        <f t="shared" si="0"/>
        <v>#DIV/0!</v>
      </c>
      <c r="Z25" s="166" t="s">
        <v>334</v>
      </c>
      <c r="AA25" s="165" t="s">
        <v>327</v>
      </c>
      <c r="AB25" s="139" t="s">
        <v>295</v>
      </c>
      <c r="AC25" s="412" t="s">
        <v>86</v>
      </c>
      <c r="AD25" s="427"/>
      <c r="AE25" s="427"/>
      <c r="AF25" s="427"/>
      <c r="AG25" s="427"/>
      <c r="AH25" s="427"/>
      <c r="AI25" s="427"/>
      <c r="AJ25" s="427"/>
      <c r="AK25" s="427"/>
      <c r="AL25" s="427"/>
      <c r="AM25" s="427"/>
      <c r="AN25" s="427"/>
      <c r="AO25" s="427"/>
      <c r="AP25" s="427"/>
      <c r="AQ25" s="427"/>
    </row>
    <row r="26" spans="1:43" s="56" customFormat="1" ht="156" customHeight="1">
      <c r="A26" s="81" t="s">
        <v>30</v>
      </c>
      <c r="B26" s="83" t="s">
        <v>31</v>
      </c>
      <c r="C26" s="15" t="s">
        <v>32</v>
      </c>
      <c r="D26" s="19" t="s">
        <v>45</v>
      </c>
      <c r="E26" s="17">
        <v>0.185</v>
      </c>
      <c r="F26" s="18">
        <v>0.26</v>
      </c>
      <c r="G26" s="16" t="s">
        <v>34</v>
      </c>
      <c r="H26" s="16" t="s">
        <v>48</v>
      </c>
      <c r="I26" s="26" t="s">
        <v>49</v>
      </c>
      <c r="J26" s="15">
        <v>34000</v>
      </c>
      <c r="K26" s="32">
        <v>36000</v>
      </c>
      <c r="L26" s="87">
        <v>2020630010091</v>
      </c>
      <c r="M26" s="55" t="s">
        <v>108</v>
      </c>
      <c r="N26" s="26" t="s">
        <v>109</v>
      </c>
      <c r="O26" s="55" t="s">
        <v>186</v>
      </c>
      <c r="P26" s="28">
        <v>19</v>
      </c>
      <c r="Q26" s="28">
        <v>12</v>
      </c>
      <c r="R26" s="53">
        <v>7</v>
      </c>
      <c r="S26" s="29">
        <f t="shared" si="1"/>
        <v>0.5833333333333334</v>
      </c>
      <c r="T26" s="88" t="s">
        <v>48</v>
      </c>
      <c r="U26" s="88" t="s">
        <v>227</v>
      </c>
      <c r="V26" s="43" t="s">
        <v>110</v>
      </c>
      <c r="W26" s="138">
        <v>2157303604.77</v>
      </c>
      <c r="X26" s="160">
        <v>78770066</v>
      </c>
      <c r="Y26" s="157">
        <f t="shared" si="0"/>
        <v>0.036513203716821326</v>
      </c>
      <c r="Z26" s="166" t="s">
        <v>335</v>
      </c>
      <c r="AA26" s="166" t="s">
        <v>336</v>
      </c>
      <c r="AB26" s="178" t="s">
        <v>354</v>
      </c>
      <c r="AC26" s="412" t="s">
        <v>82</v>
      </c>
      <c r="AD26" s="73"/>
      <c r="AE26" s="73"/>
      <c r="AF26" s="73"/>
      <c r="AG26" s="73"/>
      <c r="AH26" s="73"/>
      <c r="AI26" s="73"/>
      <c r="AJ26" s="73"/>
      <c r="AK26" s="73"/>
      <c r="AL26" s="73"/>
      <c r="AM26" s="73"/>
      <c r="AN26" s="73"/>
      <c r="AO26" s="73"/>
      <c r="AP26" s="73"/>
      <c r="AQ26" s="73"/>
    </row>
    <row r="27" spans="1:43" s="1" customFormat="1" ht="69.75" customHeight="1">
      <c r="A27" s="81" t="s">
        <v>30</v>
      </c>
      <c r="B27" s="83" t="s">
        <v>31</v>
      </c>
      <c r="C27" s="15" t="s">
        <v>32</v>
      </c>
      <c r="D27" s="19" t="s">
        <v>45</v>
      </c>
      <c r="E27" s="17">
        <v>0.185</v>
      </c>
      <c r="F27" s="18">
        <v>0.26</v>
      </c>
      <c r="G27" s="16" t="s">
        <v>34</v>
      </c>
      <c r="H27" s="16" t="s">
        <v>50</v>
      </c>
      <c r="I27" s="26" t="s">
        <v>51</v>
      </c>
      <c r="J27" s="15">
        <v>800</v>
      </c>
      <c r="K27" s="32">
        <v>800</v>
      </c>
      <c r="L27" s="94">
        <v>2020630010090</v>
      </c>
      <c r="M27" s="55" t="s">
        <v>111</v>
      </c>
      <c r="N27" s="26" t="s">
        <v>112</v>
      </c>
      <c r="O27" s="31" t="s">
        <v>187</v>
      </c>
      <c r="P27" s="28">
        <v>0</v>
      </c>
      <c r="Q27" s="45">
        <v>266</v>
      </c>
      <c r="R27" s="120">
        <v>120</v>
      </c>
      <c r="S27" s="29">
        <f t="shared" si="1"/>
        <v>0.45112781954887216</v>
      </c>
      <c r="T27" s="53" t="s">
        <v>50</v>
      </c>
      <c r="U27" s="53" t="s">
        <v>228</v>
      </c>
      <c r="V27" s="43" t="s">
        <v>79</v>
      </c>
      <c r="W27" s="138">
        <v>48000000</v>
      </c>
      <c r="X27" s="160">
        <v>43215928</v>
      </c>
      <c r="Y27" s="157">
        <f t="shared" si="0"/>
        <v>0.9003318333333333</v>
      </c>
      <c r="Z27" s="166" t="s">
        <v>337</v>
      </c>
      <c r="AA27" s="165" t="s">
        <v>327</v>
      </c>
      <c r="AB27" s="139" t="s">
        <v>296</v>
      </c>
      <c r="AC27" s="412" t="s">
        <v>86</v>
      </c>
      <c r="AD27" s="427"/>
      <c r="AE27" s="427"/>
      <c r="AF27" s="427"/>
      <c r="AG27" s="427"/>
      <c r="AH27" s="427"/>
      <c r="AI27" s="427"/>
      <c r="AJ27" s="427"/>
      <c r="AK27" s="427"/>
      <c r="AL27" s="427"/>
      <c r="AM27" s="427"/>
      <c r="AN27" s="427"/>
      <c r="AO27" s="427"/>
      <c r="AP27" s="427"/>
      <c r="AQ27" s="427"/>
    </row>
    <row r="28" spans="1:43" s="1" customFormat="1" ht="145.5" customHeight="1">
      <c r="A28" s="81" t="s">
        <v>30</v>
      </c>
      <c r="B28" s="83" t="s">
        <v>31</v>
      </c>
      <c r="C28" s="15" t="s">
        <v>32</v>
      </c>
      <c r="D28" s="19" t="s">
        <v>45</v>
      </c>
      <c r="E28" s="17">
        <v>0.185</v>
      </c>
      <c r="F28" s="18">
        <v>0.26</v>
      </c>
      <c r="G28" s="16" t="s">
        <v>34</v>
      </c>
      <c r="H28" s="16" t="s">
        <v>52</v>
      </c>
      <c r="I28" s="26" t="s">
        <v>40</v>
      </c>
      <c r="J28" s="15">
        <v>8</v>
      </c>
      <c r="K28" s="32">
        <v>16</v>
      </c>
      <c r="L28" s="94">
        <v>2020630010089</v>
      </c>
      <c r="M28" s="55" t="s">
        <v>113</v>
      </c>
      <c r="N28" s="26" t="s">
        <v>114</v>
      </c>
      <c r="O28" s="31" t="s">
        <v>188</v>
      </c>
      <c r="P28" s="28">
        <v>29</v>
      </c>
      <c r="Q28" s="45">
        <v>29</v>
      </c>
      <c r="R28" s="120">
        <v>28</v>
      </c>
      <c r="S28" s="29">
        <f t="shared" si="1"/>
        <v>0.9655172413793104</v>
      </c>
      <c r="T28" s="88" t="s">
        <v>52</v>
      </c>
      <c r="U28" s="92" t="s">
        <v>229</v>
      </c>
      <c r="V28" s="43" t="s">
        <v>115</v>
      </c>
      <c r="W28" s="138">
        <v>313735681</v>
      </c>
      <c r="X28" s="160">
        <v>298559399</v>
      </c>
      <c r="Y28" s="157">
        <f t="shared" si="0"/>
        <v>0.9516271724286279</v>
      </c>
      <c r="Z28" s="166" t="s">
        <v>328</v>
      </c>
      <c r="AA28" s="165" t="s">
        <v>327</v>
      </c>
      <c r="AB28" s="139" t="s">
        <v>297</v>
      </c>
      <c r="AC28" s="412" t="s">
        <v>86</v>
      </c>
      <c r="AD28" s="427"/>
      <c r="AE28" s="427"/>
      <c r="AF28" s="427"/>
      <c r="AG28" s="427"/>
      <c r="AH28" s="427"/>
      <c r="AI28" s="427"/>
      <c r="AJ28" s="427"/>
      <c r="AK28" s="427"/>
      <c r="AL28" s="427"/>
      <c r="AM28" s="427"/>
      <c r="AN28" s="427"/>
      <c r="AO28" s="427"/>
      <c r="AP28" s="427"/>
      <c r="AQ28" s="427"/>
    </row>
    <row r="29" spans="1:43" s="1" customFormat="1" ht="69.75" customHeight="1">
      <c r="A29" s="81" t="s">
        <v>30</v>
      </c>
      <c r="B29" s="83" t="s">
        <v>31</v>
      </c>
      <c r="C29" s="15" t="s">
        <v>32</v>
      </c>
      <c r="D29" s="19" t="s">
        <v>45</v>
      </c>
      <c r="E29" s="17">
        <v>0.185</v>
      </c>
      <c r="F29" s="18">
        <v>0.26</v>
      </c>
      <c r="G29" s="16" t="s">
        <v>34</v>
      </c>
      <c r="H29" s="16" t="s">
        <v>53</v>
      </c>
      <c r="I29" s="26" t="s">
        <v>53</v>
      </c>
      <c r="J29" s="15">
        <v>32000</v>
      </c>
      <c r="K29" s="32">
        <v>32000</v>
      </c>
      <c r="L29" s="94">
        <v>2020630010087</v>
      </c>
      <c r="M29" s="55" t="s">
        <v>116</v>
      </c>
      <c r="N29" s="26" t="s">
        <v>117</v>
      </c>
      <c r="O29" s="31" t="s">
        <v>189</v>
      </c>
      <c r="P29" s="28">
        <v>29</v>
      </c>
      <c r="Q29" s="45">
        <v>29</v>
      </c>
      <c r="R29" s="120">
        <v>28</v>
      </c>
      <c r="S29" s="29">
        <f t="shared" si="1"/>
        <v>0.9655172413793104</v>
      </c>
      <c r="T29" s="88" t="s">
        <v>53</v>
      </c>
      <c r="U29" s="92" t="s">
        <v>230</v>
      </c>
      <c r="V29" s="43" t="s">
        <v>103</v>
      </c>
      <c r="W29" s="138">
        <v>0</v>
      </c>
      <c r="X29" s="160">
        <v>0</v>
      </c>
      <c r="Y29" s="157" t="e">
        <f t="shared" si="0"/>
        <v>#DIV/0!</v>
      </c>
      <c r="Z29" s="166" t="s">
        <v>328</v>
      </c>
      <c r="AA29" s="165" t="s">
        <v>327</v>
      </c>
      <c r="AB29" s="139" t="s">
        <v>298</v>
      </c>
      <c r="AC29" s="412" t="s">
        <v>86</v>
      </c>
      <c r="AD29" s="427"/>
      <c r="AE29" s="427"/>
      <c r="AF29" s="427"/>
      <c r="AG29" s="427"/>
      <c r="AH29" s="427"/>
      <c r="AI29" s="427"/>
      <c r="AJ29" s="427"/>
      <c r="AK29" s="427"/>
      <c r="AL29" s="427"/>
      <c r="AM29" s="427"/>
      <c r="AN29" s="427"/>
      <c r="AO29" s="427"/>
      <c r="AP29" s="427"/>
      <c r="AQ29" s="427"/>
    </row>
    <row r="30" spans="1:43" s="1" customFormat="1" ht="69.75" customHeight="1">
      <c r="A30" s="81" t="s">
        <v>30</v>
      </c>
      <c r="B30" s="83" t="s">
        <v>31</v>
      </c>
      <c r="C30" s="15" t="s">
        <v>32</v>
      </c>
      <c r="D30" s="19" t="s">
        <v>45</v>
      </c>
      <c r="E30" s="17">
        <v>0.185</v>
      </c>
      <c r="F30" s="18">
        <v>0.26</v>
      </c>
      <c r="G30" s="16" t="s">
        <v>34</v>
      </c>
      <c r="H30" s="16" t="s">
        <v>54</v>
      </c>
      <c r="I30" s="26" t="s">
        <v>55</v>
      </c>
      <c r="J30" s="15">
        <v>8</v>
      </c>
      <c r="K30" s="32">
        <v>32</v>
      </c>
      <c r="L30" s="94">
        <v>2020630010086</v>
      </c>
      <c r="M30" s="55" t="s">
        <v>118</v>
      </c>
      <c r="N30" s="26" t="s">
        <v>119</v>
      </c>
      <c r="O30" s="31" t="s">
        <v>211</v>
      </c>
      <c r="P30" s="28">
        <v>20</v>
      </c>
      <c r="Q30" s="45">
        <v>29</v>
      </c>
      <c r="R30" s="120">
        <v>28</v>
      </c>
      <c r="S30" s="29">
        <f t="shared" si="1"/>
        <v>0.9655172413793104</v>
      </c>
      <c r="T30" s="88" t="s">
        <v>54</v>
      </c>
      <c r="U30" s="88" t="s">
        <v>231</v>
      </c>
      <c r="V30" s="44" t="s">
        <v>207</v>
      </c>
      <c r="W30" s="138">
        <v>0</v>
      </c>
      <c r="X30" s="160">
        <v>0</v>
      </c>
      <c r="Y30" s="157" t="e">
        <f t="shared" si="0"/>
        <v>#DIV/0!</v>
      </c>
      <c r="Z30" s="166" t="s">
        <v>338</v>
      </c>
      <c r="AA30" s="165" t="s">
        <v>327</v>
      </c>
      <c r="AB30" s="139" t="s">
        <v>299</v>
      </c>
      <c r="AC30" s="412" t="s">
        <v>120</v>
      </c>
      <c r="AD30" s="427"/>
      <c r="AE30" s="427"/>
      <c r="AF30" s="427"/>
      <c r="AG30" s="427"/>
      <c r="AH30" s="427"/>
      <c r="AI30" s="427"/>
      <c r="AJ30" s="427"/>
      <c r="AK30" s="427"/>
      <c r="AL30" s="427"/>
      <c r="AM30" s="427"/>
      <c r="AN30" s="427"/>
      <c r="AO30" s="427"/>
      <c r="AP30" s="427"/>
      <c r="AQ30" s="427"/>
    </row>
    <row r="31" spans="1:43" s="1" customFormat="1" ht="96" customHeight="1">
      <c r="A31" s="81" t="s">
        <v>30</v>
      </c>
      <c r="B31" s="83" t="s">
        <v>31</v>
      </c>
      <c r="C31" s="15" t="s">
        <v>32</v>
      </c>
      <c r="D31" s="19" t="s">
        <v>45</v>
      </c>
      <c r="E31" s="17">
        <v>0.185</v>
      </c>
      <c r="F31" s="18">
        <v>0.26</v>
      </c>
      <c r="G31" s="16" t="s">
        <v>34</v>
      </c>
      <c r="H31" s="16" t="s">
        <v>56</v>
      </c>
      <c r="I31" s="26" t="s">
        <v>57</v>
      </c>
      <c r="J31" s="15">
        <v>116</v>
      </c>
      <c r="K31" s="32">
        <v>116</v>
      </c>
      <c r="L31" s="94">
        <v>2020630010085</v>
      </c>
      <c r="M31" s="27" t="s">
        <v>121</v>
      </c>
      <c r="N31" s="26" t="s">
        <v>122</v>
      </c>
      <c r="O31" s="31" t="s">
        <v>190</v>
      </c>
      <c r="P31" s="28">
        <v>29</v>
      </c>
      <c r="Q31" s="45">
        <v>29</v>
      </c>
      <c r="R31" s="120">
        <v>28</v>
      </c>
      <c r="S31" s="29">
        <f t="shared" si="1"/>
        <v>0.9655172413793104</v>
      </c>
      <c r="T31" s="88" t="s">
        <v>56</v>
      </c>
      <c r="U31" s="92" t="s">
        <v>232</v>
      </c>
      <c r="V31" s="43" t="s">
        <v>103</v>
      </c>
      <c r="W31" s="138">
        <v>62400000</v>
      </c>
      <c r="X31" s="160">
        <v>0</v>
      </c>
      <c r="Y31" s="157">
        <f t="shared" si="0"/>
        <v>0</v>
      </c>
      <c r="Z31" s="166" t="s">
        <v>328</v>
      </c>
      <c r="AA31" s="165" t="s">
        <v>327</v>
      </c>
      <c r="AB31" s="139" t="s">
        <v>300</v>
      </c>
      <c r="AC31" s="412" t="s">
        <v>86</v>
      </c>
      <c r="AD31" s="427"/>
      <c r="AE31" s="427"/>
      <c r="AF31" s="427"/>
      <c r="AG31" s="427"/>
      <c r="AH31" s="427"/>
      <c r="AI31" s="427"/>
      <c r="AJ31" s="427"/>
      <c r="AK31" s="427"/>
      <c r="AL31" s="427"/>
      <c r="AM31" s="427"/>
      <c r="AN31" s="427"/>
      <c r="AO31" s="427"/>
      <c r="AP31" s="427"/>
      <c r="AQ31" s="427"/>
    </row>
    <row r="32" spans="1:43" s="56" customFormat="1" ht="235.5" customHeight="1">
      <c r="A32" s="81" t="s">
        <v>30</v>
      </c>
      <c r="B32" s="83" t="s">
        <v>31</v>
      </c>
      <c r="C32" s="15" t="s">
        <v>32</v>
      </c>
      <c r="D32" s="19" t="s">
        <v>45</v>
      </c>
      <c r="E32" s="17">
        <v>0.185</v>
      </c>
      <c r="F32" s="18">
        <v>0.26</v>
      </c>
      <c r="G32" s="16" t="s">
        <v>34</v>
      </c>
      <c r="H32" s="16" t="s">
        <v>58</v>
      </c>
      <c r="I32" s="26" t="s">
        <v>59</v>
      </c>
      <c r="J32" s="15">
        <v>96000</v>
      </c>
      <c r="K32" s="32">
        <v>96000</v>
      </c>
      <c r="L32" s="87">
        <v>2020630010074</v>
      </c>
      <c r="M32" s="27" t="s">
        <v>123</v>
      </c>
      <c r="N32" s="26" t="s">
        <v>124</v>
      </c>
      <c r="O32" s="55" t="s">
        <v>191</v>
      </c>
      <c r="P32" s="28">
        <v>23863</v>
      </c>
      <c r="Q32" s="28">
        <v>23863</v>
      </c>
      <c r="R32" s="53">
        <v>24000</v>
      </c>
      <c r="S32" s="29">
        <f t="shared" si="1"/>
        <v>1.0057411054770984</v>
      </c>
      <c r="T32" s="88" t="s">
        <v>58</v>
      </c>
      <c r="U32" s="88" t="s">
        <v>233</v>
      </c>
      <c r="V32" s="43" t="s">
        <v>125</v>
      </c>
      <c r="W32" s="138">
        <v>10032621348.76</v>
      </c>
      <c r="X32" s="160">
        <v>9695223013.06</v>
      </c>
      <c r="Y32" s="157">
        <f t="shared" si="0"/>
        <v>0.9663698724419912</v>
      </c>
      <c r="Z32" s="166" t="s">
        <v>339</v>
      </c>
      <c r="AA32" s="165" t="s">
        <v>327</v>
      </c>
      <c r="AB32" s="139" t="s">
        <v>301</v>
      </c>
      <c r="AC32" s="412" t="s">
        <v>172</v>
      </c>
      <c r="AD32" s="73"/>
      <c r="AE32" s="73"/>
      <c r="AF32" s="73"/>
      <c r="AG32" s="73"/>
      <c r="AH32" s="73"/>
      <c r="AI32" s="73"/>
      <c r="AJ32" s="73"/>
      <c r="AK32" s="73"/>
      <c r="AL32" s="73"/>
      <c r="AM32" s="73"/>
      <c r="AN32" s="73"/>
      <c r="AO32" s="73"/>
      <c r="AP32" s="73"/>
      <c r="AQ32" s="73"/>
    </row>
    <row r="33" spans="1:43" s="56" customFormat="1" ht="113.25" customHeight="1">
      <c r="A33" s="81" t="s">
        <v>30</v>
      </c>
      <c r="B33" s="83" t="s">
        <v>31</v>
      </c>
      <c r="C33" s="15" t="s">
        <v>32</v>
      </c>
      <c r="D33" s="19" t="s">
        <v>45</v>
      </c>
      <c r="E33" s="17">
        <v>0.185</v>
      </c>
      <c r="F33" s="18">
        <v>0.26</v>
      </c>
      <c r="G33" s="16" t="s">
        <v>34</v>
      </c>
      <c r="H33" s="16" t="s">
        <v>60</v>
      </c>
      <c r="I33" s="26" t="s">
        <v>61</v>
      </c>
      <c r="J33" s="15">
        <v>2400</v>
      </c>
      <c r="K33" s="32">
        <v>2400</v>
      </c>
      <c r="L33" s="87">
        <v>2020630010076</v>
      </c>
      <c r="M33" s="55" t="s">
        <v>126</v>
      </c>
      <c r="N33" s="26" t="s">
        <v>127</v>
      </c>
      <c r="O33" s="55" t="s">
        <v>265</v>
      </c>
      <c r="P33" s="45">
        <v>0</v>
      </c>
      <c r="Q33" s="45">
        <v>1</v>
      </c>
      <c r="R33" s="120">
        <v>1</v>
      </c>
      <c r="S33" s="29">
        <f t="shared" si="1"/>
        <v>1</v>
      </c>
      <c r="T33" s="88" t="s">
        <v>60</v>
      </c>
      <c r="U33" s="92" t="s">
        <v>234</v>
      </c>
      <c r="V33" s="43" t="s">
        <v>128</v>
      </c>
      <c r="W33" s="138">
        <v>259000000</v>
      </c>
      <c r="X33" s="160">
        <v>58960000</v>
      </c>
      <c r="Y33" s="157">
        <f t="shared" si="0"/>
        <v>0.22764478764478766</v>
      </c>
      <c r="Z33" s="167" t="s">
        <v>342</v>
      </c>
      <c r="AA33" s="167" t="s">
        <v>341</v>
      </c>
      <c r="AB33" s="139" t="s">
        <v>302</v>
      </c>
      <c r="AC33" s="412" t="s">
        <v>98</v>
      </c>
      <c r="AD33" s="73"/>
      <c r="AE33" s="73"/>
      <c r="AF33" s="73"/>
      <c r="AG33" s="73"/>
      <c r="AH33" s="73"/>
      <c r="AI33" s="73"/>
      <c r="AJ33" s="73"/>
      <c r="AK33" s="73"/>
      <c r="AL33" s="73"/>
      <c r="AM33" s="73"/>
      <c r="AN33" s="73"/>
      <c r="AO33" s="73"/>
      <c r="AP33" s="73"/>
      <c r="AQ33" s="73"/>
    </row>
    <row r="34" spans="1:43" s="1" customFormat="1" ht="111" customHeight="1">
      <c r="A34" s="273" t="s">
        <v>30</v>
      </c>
      <c r="B34" s="271" t="s">
        <v>31</v>
      </c>
      <c r="C34" s="269" t="s">
        <v>32</v>
      </c>
      <c r="D34" s="281" t="s">
        <v>45</v>
      </c>
      <c r="E34" s="279">
        <v>0.185</v>
      </c>
      <c r="F34" s="277">
        <v>0.26</v>
      </c>
      <c r="G34" s="275" t="s">
        <v>34</v>
      </c>
      <c r="H34" s="275" t="s">
        <v>62</v>
      </c>
      <c r="I34" s="275" t="s">
        <v>63</v>
      </c>
      <c r="J34" s="269">
        <v>120</v>
      </c>
      <c r="K34" s="292">
        <v>120</v>
      </c>
      <c r="L34" s="290">
        <v>2020630010077</v>
      </c>
      <c r="M34" s="287" t="s">
        <v>129</v>
      </c>
      <c r="N34" s="287" t="s">
        <v>173</v>
      </c>
      <c r="O34" s="106" t="s">
        <v>192</v>
      </c>
      <c r="P34" s="28">
        <v>120</v>
      </c>
      <c r="Q34" s="45">
        <v>120</v>
      </c>
      <c r="R34" s="121">
        <v>130</v>
      </c>
      <c r="S34" s="29">
        <f t="shared" si="1"/>
        <v>1.0833333333333333</v>
      </c>
      <c r="T34" s="317" t="s">
        <v>62</v>
      </c>
      <c r="U34" s="53" t="s">
        <v>235</v>
      </c>
      <c r="V34" s="54" t="s">
        <v>79</v>
      </c>
      <c r="W34" s="139">
        <v>829000000</v>
      </c>
      <c r="X34" s="161">
        <v>671682766</v>
      </c>
      <c r="Y34" s="157">
        <f t="shared" si="0"/>
        <v>0.8102325283474066</v>
      </c>
      <c r="Z34" s="168" t="s">
        <v>345</v>
      </c>
      <c r="AA34" s="165" t="s">
        <v>327</v>
      </c>
      <c r="AB34" s="175" t="s">
        <v>343</v>
      </c>
      <c r="AC34" s="413" t="s">
        <v>86</v>
      </c>
      <c r="AD34" s="427"/>
      <c r="AE34" s="427"/>
      <c r="AF34" s="427"/>
      <c r="AG34" s="427"/>
      <c r="AH34" s="427"/>
      <c r="AI34" s="427"/>
      <c r="AJ34" s="427"/>
      <c r="AK34" s="427"/>
      <c r="AL34" s="427"/>
      <c r="AM34" s="427"/>
      <c r="AN34" s="427"/>
      <c r="AO34" s="427"/>
      <c r="AP34" s="427"/>
      <c r="AQ34" s="427"/>
    </row>
    <row r="35" spans="1:43" s="1" customFormat="1" ht="69.75" customHeight="1">
      <c r="A35" s="274"/>
      <c r="B35" s="272"/>
      <c r="C35" s="270"/>
      <c r="D35" s="282"/>
      <c r="E35" s="280"/>
      <c r="F35" s="278"/>
      <c r="G35" s="276"/>
      <c r="H35" s="276"/>
      <c r="I35" s="276"/>
      <c r="J35" s="270"/>
      <c r="K35" s="293"/>
      <c r="L35" s="291"/>
      <c r="M35" s="289"/>
      <c r="N35" s="289"/>
      <c r="O35" s="106" t="s">
        <v>261</v>
      </c>
      <c r="P35" s="45">
        <v>1922</v>
      </c>
      <c r="Q35" s="45">
        <v>1500</v>
      </c>
      <c r="R35" s="45">
        <v>2014</v>
      </c>
      <c r="S35" s="29">
        <f t="shared" si="1"/>
        <v>1.3426666666666667</v>
      </c>
      <c r="T35" s="318"/>
      <c r="U35" s="103" t="s">
        <v>255</v>
      </c>
      <c r="V35" s="104" t="s">
        <v>256</v>
      </c>
      <c r="W35" s="139">
        <v>500000000</v>
      </c>
      <c r="X35" s="161">
        <v>500000000</v>
      </c>
      <c r="Y35" s="157">
        <f t="shared" si="0"/>
        <v>1</v>
      </c>
      <c r="Z35" s="168" t="s">
        <v>346</v>
      </c>
      <c r="AA35" s="165" t="s">
        <v>327</v>
      </c>
      <c r="AB35" s="176" t="s">
        <v>303</v>
      </c>
      <c r="AC35" s="415"/>
      <c r="AD35" s="427"/>
      <c r="AE35" s="427"/>
      <c r="AF35" s="427"/>
      <c r="AG35" s="427"/>
      <c r="AH35" s="427"/>
      <c r="AI35" s="427"/>
      <c r="AJ35" s="427"/>
      <c r="AK35" s="427"/>
      <c r="AL35" s="427"/>
      <c r="AM35" s="427"/>
      <c r="AN35" s="427"/>
      <c r="AO35" s="427"/>
      <c r="AP35" s="427"/>
      <c r="AQ35" s="427"/>
    </row>
    <row r="36" spans="1:43" s="56" customFormat="1" ht="69.75" customHeight="1">
      <c r="A36" s="81" t="s">
        <v>30</v>
      </c>
      <c r="B36" s="83" t="s">
        <v>31</v>
      </c>
      <c r="C36" s="15" t="s">
        <v>32</v>
      </c>
      <c r="D36" s="19" t="s">
        <v>45</v>
      </c>
      <c r="E36" s="17">
        <v>0.185</v>
      </c>
      <c r="F36" s="18">
        <v>0.26</v>
      </c>
      <c r="G36" s="16" t="s">
        <v>34</v>
      </c>
      <c r="H36" s="16" t="s">
        <v>41</v>
      </c>
      <c r="I36" s="26" t="s">
        <v>64</v>
      </c>
      <c r="J36" s="15">
        <v>112</v>
      </c>
      <c r="K36" s="32">
        <v>112</v>
      </c>
      <c r="L36" s="87">
        <v>2020630010084</v>
      </c>
      <c r="M36" s="55" t="s">
        <v>130</v>
      </c>
      <c r="N36" s="26" t="s">
        <v>131</v>
      </c>
      <c r="O36" s="55" t="s">
        <v>193</v>
      </c>
      <c r="P36" s="28">
        <v>27</v>
      </c>
      <c r="Q36" s="28">
        <v>27</v>
      </c>
      <c r="R36" s="53">
        <v>27</v>
      </c>
      <c r="S36" s="177">
        <f>R36/Q36</f>
        <v>1</v>
      </c>
      <c r="T36" s="88" t="s">
        <v>41</v>
      </c>
      <c r="U36" s="88" t="s">
        <v>236</v>
      </c>
      <c r="V36" s="43" t="s">
        <v>208</v>
      </c>
      <c r="W36" s="138">
        <v>1295840000</v>
      </c>
      <c r="X36" s="160">
        <v>483958503</v>
      </c>
      <c r="Y36" s="157">
        <f t="shared" si="0"/>
        <v>0.3734708783491789</v>
      </c>
      <c r="Z36" s="166" t="s">
        <v>328</v>
      </c>
      <c r="AA36" s="165" t="s">
        <v>327</v>
      </c>
      <c r="AB36" s="172" t="s">
        <v>344</v>
      </c>
      <c r="AC36" s="412" t="s">
        <v>90</v>
      </c>
      <c r="AD36" s="73"/>
      <c r="AE36" s="73"/>
      <c r="AF36" s="73"/>
      <c r="AG36" s="73"/>
      <c r="AH36" s="73"/>
      <c r="AI36" s="73"/>
      <c r="AJ36" s="73"/>
      <c r="AK36" s="73"/>
      <c r="AL36" s="73"/>
      <c r="AM36" s="73"/>
      <c r="AN36" s="73"/>
      <c r="AO36" s="73"/>
      <c r="AP36" s="73"/>
      <c r="AQ36" s="73"/>
    </row>
    <row r="37" spans="1:43" s="56" customFormat="1" ht="69.75" customHeight="1">
      <c r="A37" s="81" t="s">
        <v>30</v>
      </c>
      <c r="B37" s="83" t="s">
        <v>31</v>
      </c>
      <c r="C37" s="15" t="s">
        <v>32</v>
      </c>
      <c r="D37" s="19" t="s">
        <v>45</v>
      </c>
      <c r="E37" s="17">
        <v>0.185</v>
      </c>
      <c r="F37" s="18">
        <v>0.26</v>
      </c>
      <c r="G37" s="16" t="s">
        <v>34</v>
      </c>
      <c r="H37" s="16" t="s">
        <v>41</v>
      </c>
      <c r="I37" s="26" t="s">
        <v>42</v>
      </c>
      <c r="J37" s="15">
        <v>112</v>
      </c>
      <c r="K37" s="32">
        <v>112</v>
      </c>
      <c r="L37" s="87">
        <v>2020630010083</v>
      </c>
      <c r="M37" s="55" t="s">
        <v>132</v>
      </c>
      <c r="N37" s="26" t="s">
        <v>133</v>
      </c>
      <c r="O37" s="55" t="s">
        <v>180</v>
      </c>
      <c r="P37" s="28">
        <v>27</v>
      </c>
      <c r="Q37" s="28">
        <v>27</v>
      </c>
      <c r="R37" s="53">
        <v>27</v>
      </c>
      <c r="S37" s="177">
        <f>R37/Q37</f>
        <v>1</v>
      </c>
      <c r="T37" s="88" t="s">
        <v>41</v>
      </c>
      <c r="U37" s="88" t="s">
        <v>237</v>
      </c>
      <c r="V37" s="30" t="s">
        <v>209</v>
      </c>
      <c r="W37" s="138">
        <v>3635421196.26</v>
      </c>
      <c r="X37" s="160">
        <v>3503808477</v>
      </c>
      <c r="Y37" s="157">
        <f t="shared" si="0"/>
        <v>0.9637971194657172</v>
      </c>
      <c r="Z37" s="166" t="s">
        <v>328</v>
      </c>
      <c r="AA37" s="165" t="s">
        <v>327</v>
      </c>
      <c r="AB37" s="139" t="s">
        <v>304</v>
      </c>
      <c r="AC37" s="412" t="s">
        <v>90</v>
      </c>
      <c r="AD37" s="73"/>
      <c r="AE37" s="73"/>
      <c r="AF37" s="73"/>
      <c r="AG37" s="73"/>
      <c r="AH37" s="73"/>
      <c r="AI37" s="73"/>
      <c r="AJ37" s="73"/>
      <c r="AK37" s="73"/>
      <c r="AL37" s="73"/>
      <c r="AM37" s="73"/>
      <c r="AN37" s="73"/>
      <c r="AO37" s="73"/>
      <c r="AP37" s="73"/>
      <c r="AQ37" s="73"/>
    </row>
    <row r="38" spans="1:43" s="1" customFormat="1" ht="69.75" customHeight="1">
      <c r="A38" s="81" t="s">
        <v>30</v>
      </c>
      <c r="B38" s="83" t="s">
        <v>31</v>
      </c>
      <c r="C38" s="15" t="s">
        <v>32</v>
      </c>
      <c r="D38" s="19" t="s">
        <v>45</v>
      </c>
      <c r="E38" s="17">
        <v>0.185</v>
      </c>
      <c r="F38" s="18">
        <v>0.26</v>
      </c>
      <c r="G38" s="16" t="s">
        <v>34</v>
      </c>
      <c r="H38" s="16" t="s">
        <v>65</v>
      </c>
      <c r="I38" s="26" t="s">
        <v>66</v>
      </c>
      <c r="J38" s="15">
        <v>80</v>
      </c>
      <c r="K38" s="32">
        <v>116</v>
      </c>
      <c r="L38" s="94">
        <v>2020630010082</v>
      </c>
      <c r="M38" s="55" t="s">
        <v>169</v>
      </c>
      <c r="N38" s="55" t="s">
        <v>134</v>
      </c>
      <c r="O38" s="31" t="s">
        <v>194</v>
      </c>
      <c r="P38" s="28">
        <v>8</v>
      </c>
      <c r="Q38" s="45">
        <v>29</v>
      </c>
      <c r="R38" s="120">
        <v>28</v>
      </c>
      <c r="S38" s="177">
        <f>R38/Q38</f>
        <v>0.9655172413793104</v>
      </c>
      <c r="T38" s="88" t="s">
        <v>65</v>
      </c>
      <c r="U38" s="92" t="s">
        <v>238</v>
      </c>
      <c r="V38" s="43" t="s">
        <v>115</v>
      </c>
      <c r="W38" s="138">
        <v>99142112</v>
      </c>
      <c r="X38" s="160">
        <v>90000000</v>
      </c>
      <c r="Y38" s="157">
        <f t="shared" si="0"/>
        <v>0.9077878026241765</v>
      </c>
      <c r="Z38" s="166" t="s">
        <v>328</v>
      </c>
      <c r="AA38" s="165" t="s">
        <v>327</v>
      </c>
      <c r="AB38" s="139" t="s">
        <v>305</v>
      </c>
      <c r="AC38" s="412" t="s">
        <v>86</v>
      </c>
      <c r="AD38" s="427"/>
      <c r="AE38" s="427"/>
      <c r="AF38" s="427"/>
      <c r="AG38" s="427"/>
      <c r="AH38" s="427"/>
      <c r="AI38" s="427"/>
      <c r="AJ38" s="427"/>
      <c r="AK38" s="427"/>
      <c r="AL38" s="427"/>
      <c r="AM38" s="427"/>
      <c r="AN38" s="427"/>
      <c r="AO38" s="427"/>
      <c r="AP38" s="427"/>
      <c r="AQ38" s="427"/>
    </row>
    <row r="39" spans="1:43" s="1" customFormat="1" ht="69.75" customHeight="1">
      <c r="A39" s="81" t="s">
        <v>30</v>
      </c>
      <c r="B39" s="83" t="s">
        <v>31</v>
      </c>
      <c r="C39" s="15" t="s">
        <v>32</v>
      </c>
      <c r="D39" s="19" t="s">
        <v>45</v>
      </c>
      <c r="E39" s="17">
        <v>0.185</v>
      </c>
      <c r="F39" s="18">
        <v>0.26</v>
      </c>
      <c r="G39" s="16" t="s">
        <v>34</v>
      </c>
      <c r="H39" s="16" t="s">
        <v>67</v>
      </c>
      <c r="I39" s="26" t="s">
        <v>68</v>
      </c>
      <c r="J39" s="15">
        <v>16</v>
      </c>
      <c r="K39" s="32">
        <v>32</v>
      </c>
      <c r="L39" s="94">
        <v>2020630010081</v>
      </c>
      <c r="M39" s="55" t="s">
        <v>135</v>
      </c>
      <c r="N39" s="55" t="s">
        <v>136</v>
      </c>
      <c r="O39" s="31" t="s">
        <v>195</v>
      </c>
      <c r="P39" s="28">
        <v>23</v>
      </c>
      <c r="Q39" s="45">
        <v>23</v>
      </c>
      <c r="R39" s="120">
        <v>20</v>
      </c>
      <c r="S39" s="29">
        <f t="shared" si="1"/>
        <v>0.8695652173913043</v>
      </c>
      <c r="T39" s="88" t="s">
        <v>67</v>
      </c>
      <c r="U39" s="92" t="s">
        <v>239</v>
      </c>
      <c r="V39" s="43" t="s">
        <v>103</v>
      </c>
      <c r="W39" s="138">
        <v>57000000</v>
      </c>
      <c r="X39" s="160">
        <v>57000000</v>
      </c>
      <c r="Y39" s="157">
        <f t="shared" si="0"/>
        <v>1</v>
      </c>
      <c r="Z39" s="166" t="s">
        <v>328</v>
      </c>
      <c r="AA39" s="165" t="s">
        <v>327</v>
      </c>
      <c r="AB39" s="139" t="s">
        <v>306</v>
      </c>
      <c r="AC39" s="412" t="s">
        <v>86</v>
      </c>
      <c r="AD39" s="427"/>
      <c r="AE39" s="427"/>
      <c r="AF39" s="427"/>
      <c r="AG39" s="427"/>
      <c r="AH39" s="427"/>
      <c r="AI39" s="427"/>
      <c r="AJ39" s="427"/>
      <c r="AK39" s="427"/>
      <c r="AL39" s="427"/>
      <c r="AM39" s="427"/>
      <c r="AN39" s="427"/>
      <c r="AO39" s="427"/>
      <c r="AP39" s="427"/>
      <c r="AQ39" s="427"/>
    </row>
    <row r="40" spans="1:43" s="56" customFormat="1" ht="69.75" customHeight="1">
      <c r="A40" s="81" t="s">
        <v>30</v>
      </c>
      <c r="B40" s="83" t="s">
        <v>31</v>
      </c>
      <c r="C40" s="15" t="s">
        <v>32</v>
      </c>
      <c r="D40" s="19" t="s">
        <v>45</v>
      </c>
      <c r="E40" s="17">
        <v>0.185</v>
      </c>
      <c r="F40" s="18">
        <v>0.26</v>
      </c>
      <c r="G40" s="16" t="s">
        <v>34</v>
      </c>
      <c r="H40" s="16" t="s">
        <v>54</v>
      </c>
      <c r="I40" s="26" t="s">
        <v>55</v>
      </c>
      <c r="J40" s="15">
        <v>12</v>
      </c>
      <c r="K40" s="32">
        <v>28</v>
      </c>
      <c r="L40" s="87">
        <v>2020630010080</v>
      </c>
      <c r="M40" s="55" t="s">
        <v>137</v>
      </c>
      <c r="N40" s="55" t="s">
        <v>138</v>
      </c>
      <c r="O40" s="55" t="s">
        <v>196</v>
      </c>
      <c r="P40" s="28">
        <v>20</v>
      </c>
      <c r="Q40" s="28">
        <v>24</v>
      </c>
      <c r="R40" s="53">
        <v>24</v>
      </c>
      <c r="S40" s="177">
        <f>R40/Q40</f>
        <v>1</v>
      </c>
      <c r="T40" s="88" t="s">
        <v>54</v>
      </c>
      <c r="U40" s="88" t="s">
        <v>240</v>
      </c>
      <c r="V40" s="43" t="s">
        <v>115</v>
      </c>
      <c r="W40" s="138">
        <v>1040000000</v>
      </c>
      <c r="X40" s="160">
        <v>999420316.25</v>
      </c>
      <c r="Y40" s="157">
        <f t="shared" si="0"/>
        <v>0.9609810733173076</v>
      </c>
      <c r="Z40" s="166" t="s">
        <v>328</v>
      </c>
      <c r="AA40" s="165" t="s">
        <v>327</v>
      </c>
      <c r="AB40" s="139" t="s">
        <v>307</v>
      </c>
      <c r="AC40" s="412" t="s">
        <v>120</v>
      </c>
      <c r="AD40" s="73"/>
      <c r="AE40" s="73"/>
      <c r="AF40" s="73"/>
      <c r="AG40" s="73"/>
      <c r="AH40" s="73"/>
      <c r="AI40" s="73"/>
      <c r="AJ40" s="73"/>
      <c r="AK40" s="73"/>
      <c r="AL40" s="73"/>
      <c r="AM40" s="73"/>
      <c r="AN40" s="73"/>
      <c r="AO40" s="73"/>
      <c r="AP40" s="73"/>
      <c r="AQ40" s="73"/>
    </row>
    <row r="41" spans="1:43" s="1" customFormat="1" ht="123" customHeight="1">
      <c r="A41" s="81" t="s">
        <v>30</v>
      </c>
      <c r="B41" s="83" t="s">
        <v>31</v>
      </c>
      <c r="C41" s="15" t="s">
        <v>32</v>
      </c>
      <c r="D41" s="19" t="s">
        <v>45</v>
      </c>
      <c r="E41" s="17">
        <v>0.185</v>
      </c>
      <c r="F41" s="18">
        <v>0.26</v>
      </c>
      <c r="G41" s="16" t="s">
        <v>34</v>
      </c>
      <c r="H41" s="16" t="s">
        <v>39</v>
      </c>
      <c r="I41" s="26" t="s">
        <v>40</v>
      </c>
      <c r="J41" s="15">
        <v>4</v>
      </c>
      <c r="K41" s="32">
        <v>16</v>
      </c>
      <c r="L41" s="94">
        <v>2020630010078</v>
      </c>
      <c r="M41" s="55" t="s">
        <v>139</v>
      </c>
      <c r="N41" s="55" t="s">
        <v>140</v>
      </c>
      <c r="O41" s="31" t="s">
        <v>197</v>
      </c>
      <c r="P41" s="28">
        <v>10</v>
      </c>
      <c r="Q41" s="45">
        <v>12</v>
      </c>
      <c r="R41" s="120">
        <v>12</v>
      </c>
      <c r="S41" s="177">
        <f>R41/Q41</f>
        <v>1</v>
      </c>
      <c r="T41" s="88" t="s">
        <v>39</v>
      </c>
      <c r="U41" s="88" t="s">
        <v>241</v>
      </c>
      <c r="V41" s="43" t="s">
        <v>141</v>
      </c>
      <c r="W41" s="138">
        <v>78425705.4</v>
      </c>
      <c r="X41" s="160">
        <v>35465382.61</v>
      </c>
      <c r="Y41" s="157">
        <f t="shared" si="0"/>
        <v>0.45221630368657156</v>
      </c>
      <c r="Z41" s="166" t="s">
        <v>328</v>
      </c>
      <c r="AA41" s="165" t="s">
        <v>327</v>
      </c>
      <c r="AB41" s="139" t="s">
        <v>308</v>
      </c>
      <c r="AC41" s="412" t="s">
        <v>142</v>
      </c>
      <c r="AD41" s="427"/>
      <c r="AE41" s="427"/>
      <c r="AF41" s="427"/>
      <c r="AG41" s="427"/>
      <c r="AH41" s="427"/>
      <c r="AI41" s="427"/>
      <c r="AJ41" s="427"/>
      <c r="AK41" s="427"/>
      <c r="AL41" s="427"/>
      <c r="AM41" s="427"/>
      <c r="AN41" s="427"/>
      <c r="AO41" s="427"/>
      <c r="AP41" s="427"/>
      <c r="AQ41" s="427"/>
    </row>
    <row r="42" spans="1:43" s="1" customFormat="1" ht="69.75" customHeight="1">
      <c r="A42" s="81" t="s">
        <v>30</v>
      </c>
      <c r="B42" s="83" t="s">
        <v>31</v>
      </c>
      <c r="C42" s="15" t="s">
        <v>32</v>
      </c>
      <c r="D42" s="19" t="s">
        <v>45</v>
      </c>
      <c r="E42" s="17">
        <v>0.185</v>
      </c>
      <c r="F42" s="18">
        <v>0.26</v>
      </c>
      <c r="G42" s="16" t="s">
        <v>34</v>
      </c>
      <c r="H42" s="16" t="s">
        <v>69</v>
      </c>
      <c r="I42" s="26" t="s">
        <v>70</v>
      </c>
      <c r="J42" s="15">
        <v>3</v>
      </c>
      <c r="K42" s="32">
        <v>24</v>
      </c>
      <c r="L42" s="94">
        <v>2020630010045</v>
      </c>
      <c r="M42" s="55" t="s">
        <v>143</v>
      </c>
      <c r="N42" s="55" t="s">
        <v>158</v>
      </c>
      <c r="O42" s="31" t="s">
        <v>198</v>
      </c>
      <c r="P42" s="28">
        <v>1</v>
      </c>
      <c r="Q42" s="45">
        <v>10</v>
      </c>
      <c r="R42" s="120">
        <v>10</v>
      </c>
      <c r="S42" s="177">
        <f>R42/Q42</f>
        <v>1</v>
      </c>
      <c r="T42" s="53" t="s">
        <v>69</v>
      </c>
      <c r="U42" s="53" t="s">
        <v>242</v>
      </c>
      <c r="V42" s="30" t="s">
        <v>79</v>
      </c>
      <c r="W42" s="138">
        <v>0</v>
      </c>
      <c r="X42" s="160">
        <v>0</v>
      </c>
      <c r="Y42" s="157" t="e">
        <f t="shared" si="0"/>
        <v>#DIV/0!</v>
      </c>
      <c r="Z42" s="166" t="s">
        <v>347</v>
      </c>
      <c r="AA42" s="165" t="s">
        <v>327</v>
      </c>
      <c r="AB42" s="139" t="s">
        <v>309</v>
      </c>
      <c r="AC42" s="412" t="s">
        <v>120</v>
      </c>
      <c r="AD42" s="427"/>
      <c r="AE42" s="427"/>
      <c r="AF42" s="427"/>
      <c r="AG42" s="427"/>
      <c r="AH42" s="427"/>
      <c r="AI42" s="427"/>
      <c r="AJ42" s="427"/>
      <c r="AK42" s="427"/>
      <c r="AL42" s="427"/>
      <c r="AM42" s="427"/>
      <c r="AN42" s="427"/>
      <c r="AO42" s="427"/>
      <c r="AP42" s="427"/>
      <c r="AQ42" s="427"/>
    </row>
    <row r="43" spans="1:43" s="1" customFormat="1" ht="101.25" customHeight="1">
      <c r="A43" s="81" t="s">
        <v>30</v>
      </c>
      <c r="B43" s="83" t="s">
        <v>31</v>
      </c>
      <c r="C43" s="15" t="s">
        <v>32</v>
      </c>
      <c r="D43" s="19" t="s">
        <v>45</v>
      </c>
      <c r="E43" s="17">
        <v>0.185</v>
      </c>
      <c r="F43" s="18">
        <v>0.26</v>
      </c>
      <c r="G43" s="16" t="s">
        <v>34</v>
      </c>
      <c r="H43" s="16" t="s">
        <v>56</v>
      </c>
      <c r="I43" s="26" t="s">
        <v>57</v>
      </c>
      <c r="J43" s="15">
        <v>0</v>
      </c>
      <c r="K43" s="32">
        <v>20</v>
      </c>
      <c r="L43" s="94">
        <v>2020630010032</v>
      </c>
      <c r="M43" s="27" t="s">
        <v>144</v>
      </c>
      <c r="N43" s="55" t="s">
        <v>159</v>
      </c>
      <c r="O43" s="31" t="s">
        <v>199</v>
      </c>
      <c r="P43" s="28">
        <v>29</v>
      </c>
      <c r="Q43" s="76">
        <v>29</v>
      </c>
      <c r="R43" s="122">
        <v>28</v>
      </c>
      <c r="S43" s="177">
        <f>R43/Q43</f>
        <v>0.9655172413793104</v>
      </c>
      <c r="T43" s="53" t="s">
        <v>56</v>
      </c>
      <c r="U43" s="53" t="s">
        <v>243</v>
      </c>
      <c r="V43" s="30" t="s">
        <v>79</v>
      </c>
      <c r="W43" s="138">
        <v>0</v>
      </c>
      <c r="X43" s="160">
        <v>0</v>
      </c>
      <c r="Y43" s="157" t="e">
        <f t="shared" si="0"/>
        <v>#DIV/0!</v>
      </c>
      <c r="Z43" s="166" t="s">
        <v>328</v>
      </c>
      <c r="AA43" s="165" t="s">
        <v>327</v>
      </c>
      <c r="AB43" s="139" t="s">
        <v>310</v>
      </c>
      <c r="AC43" s="412" t="s">
        <v>86</v>
      </c>
      <c r="AD43" s="427"/>
      <c r="AE43" s="427"/>
      <c r="AF43" s="427"/>
      <c r="AG43" s="427"/>
      <c r="AH43" s="427"/>
      <c r="AI43" s="427"/>
      <c r="AJ43" s="427"/>
      <c r="AK43" s="427"/>
      <c r="AL43" s="427"/>
      <c r="AM43" s="427"/>
      <c r="AN43" s="427"/>
      <c r="AO43" s="427"/>
      <c r="AP43" s="427"/>
      <c r="AQ43" s="427"/>
    </row>
    <row r="44" spans="1:43" s="1" customFormat="1" ht="69.75" customHeight="1">
      <c r="A44" s="81" t="s">
        <v>30</v>
      </c>
      <c r="B44" s="83" t="s">
        <v>31</v>
      </c>
      <c r="C44" s="15" t="s">
        <v>32</v>
      </c>
      <c r="D44" s="19" t="s">
        <v>45</v>
      </c>
      <c r="E44" s="17">
        <v>0.185</v>
      </c>
      <c r="F44" s="18">
        <v>0.26</v>
      </c>
      <c r="G44" s="16" t="s">
        <v>34</v>
      </c>
      <c r="H44" s="16" t="s">
        <v>71</v>
      </c>
      <c r="I44" s="26" t="s">
        <v>72</v>
      </c>
      <c r="J44" s="15">
        <v>60</v>
      </c>
      <c r="K44" s="32">
        <v>112</v>
      </c>
      <c r="L44" s="94">
        <v>2020630010033</v>
      </c>
      <c r="M44" s="55" t="s">
        <v>170</v>
      </c>
      <c r="N44" s="55" t="s">
        <v>160</v>
      </c>
      <c r="O44" s="31" t="s">
        <v>200</v>
      </c>
      <c r="P44" s="28">
        <v>29</v>
      </c>
      <c r="Q44" s="76">
        <v>29</v>
      </c>
      <c r="R44" s="122">
        <v>28</v>
      </c>
      <c r="S44" s="177">
        <f>R44/Q44</f>
        <v>0.9655172413793104</v>
      </c>
      <c r="T44" s="53" t="s">
        <v>71</v>
      </c>
      <c r="U44" s="53" t="s">
        <v>244</v>
      </c>
      <c r="V44" s="30" t="s">
        <v>79</v>
      </c>
      <c r="W44" s="138">
        <v>0</v>
      </c>
      <c r="X44" s="160">
        <v>0</v>
      </c>
      <c r="Y44" s="157" t="e">
        <f t="shared" si="0"/>
        <v>#DIV/0!</v>
      </c>
      <c r="Z44" s="166" t="s">
        <v>328</v>
      </c>
      <c r="AA44" s="165" t="s">
        <v>327</v>
      </c>
      <c r="AB44" s="139" t="s">
        <v>311</v>
      </c>
      <c r="AC44" s="412" t="s">
        <v>86</v>
      </c>
      <c r="AD44" s="427"/>
      <c r="AE44" s="427"/>
      <c r="AF44" s="427"/>
      <c r="AG44" s="427"/>
      <c r="AH44" s="427"/>
      <c r="AI44" s="427"/>
      <c r="AJ44" s="427"/>
      <c r="AK44" s="427"/>
      <c r="AL44" s="427"/>
      <c r="AM44" s="427"/>
      <c r="AN44" s="427"/>
      <c r="AO44" s="427"/>
      <c r="AP44" s="427"/>
      <c r="AQ44" s="427"/>
    </row>
    <row r="45" spans="1:43" s="1" customFormat="1" ht="69.75" customHeight="1">
      <c r="A45" s="81" t="s">
        <v>30</v>
      </c>
      <c r="B45" s="83" t="s">
        <v>31</v>
      </c>
      <c r="C45" s="15" t="s">
        <v>32</v>
      </c>
      <c r="D45" s="19" t="s">
        <v>45</v>
      </c>
      <c r="E45" s="17">
        <v>0.185</v>
      </c>
      <c r="F45" s="18">
        <v>0.26</v>
      </c>
      <c r="G45" s="16" t="s">
        <v>34</v>
      </c>
      <c r="H45" s="16" t="s">
        <v>73</v>
      </c>
      <c r="I45" s="26" t="s">
        <v>53</v>
      </c>
      <c r="J45" s="15">
        <v>0</v>
      </c>
      <c r="K45" s="32">
        <v>580</v>
      </c>
      <c r="L45" s="94">
        <v>2020630010040</v>
      </c>
      <c r="M45" s="27" t="s">
        <v>145</v>
      </c>
      <c r="N45" s="55" t="s">
        <v>161</v>
      </c>
      <c r="O45" s="31" t="s">
        <v>201</v>
      </c>
      <c r="P45" s="28">
        <v>0</v>
      </c>
      <c r="Q45" s="45">
        <v>194</v>
      </c>
      <c r="R45" s="120">
        <v>150</v>
      </c>
      <c r="S45" s="29">
        <f t="shared" si="1"/>
        <v>0.7731958762886598</v>
      </c>
      <c r="T45" s="53" t="s">
        <v>73</v>
      </c>
      <c r="U45" s="53" t="s">
        <v>245</v>
      </c>
      <c r="V45" s="30" t="s">
        <v>79</v>
      </c>
      <c r="W45" s="138">
        <v>0</v>
      </c>
      <c r="X45" s="160">
        <v>0</v>
      </c>
      <c r="Y45" s="157" t="e">
        <f t="shared" si="0"/>
        <v>#DIV/0!</v>
      </c>
      <c r="Z45" s="166" t="s">
        <v>340</v>
      </c>
      <c r="AA45" s="166" t="s">
        <v>349</v>
      </c>
      <c r="AB45" s="139" t="s">
        <v>312</v>
      </c>
      <c r="AC45" s="412" t="s">
        <v>86</v>
      </c>
      <c r="AD45" s="427"/>
      <c r="AE45" s="427"/>
      <c r="AF45" s="427"/>
      <c r="AG45" s="427"/>
      <c r="AH45" s="427"/>
      <c r="AI45" s="427"/>
      <c r="AJ45" s="427"/>
      <c r="AK45" s="427"/>
      <c r="AL45" s="427"/>
      <c r="AM45" s="427"/>
      <c r="AN45" s="427"/>
      <c r="AO45" s="427"/>
      <c r="AP45" s="427"/>
      <c r="AQ45" s="427"/>
    </row>
    <row r="46" spans="1:43" s="56" customFormat="1" ht="121.5" customHeight="1">
      <c r="A46" s="81" t="s">
        <v>30</v>
      </c>
      <c r="B46" s="83" t="s">
        <v>31</v>
      </c>
      <c r="C46" s="15" t="s">
        <v>32</v>
      </c>
      <c r="D46" s="19" t="s">
        <v>45</v>
      </c>
      <c r="E46" s="17">
        <v>0.185</v>
      </c>
      <c r="F46" s="18">
        <v>0.26</v>
      </c>
      <c r="G46" s="16" t="s">
        <v>34</v>
      </c>
      <c r="H46" s="16" t="s">
        <v>74</v>
      </c>
      <c r="I46" s="26" t="s">
        <v>75</v>
      </c>
      <c r="J46" s="15">
        <v>1</v>
      </c>
      <c r="K46" s="32">
        <v>8</v>
      </c>
      <c r="L46" s="87">
        <v>2020630010039</v>
      </c>
      <c r="M46" s="27" t="s">
        <v>146</v>
      </c>
      <c r="N46" s="55" t="s">
        <v>162</v>
      </c>
      <c r="O46" s="55" t="s">
        <v>202</v>
      </c>
      <c r="P46" s="28">
        <v>1</v>
      </c>
      <c r="Q46" s="28">
        <v>2</v>
      </c>
      <c r="R46" s="53">
        <v>2</v>
      </c>
      <c r="S46" s="177">
        <f>R46/Q46</f>
        <v>1</v>
      </c>
      <c r="T46" s="53" t="s">
        <v>74</v>
      </c>
      <c r="U46" s="53" t="s">
        <v>246</v>
      </c>
      <c r="V46" s="30" t="s">
        <v>79</v>
      </c>
      <c r="W46" s="138">
        <v>0</v>
      </c>
      <c r="X46" s="160">
        <v>0</v>
      </c>
      <c r="Y46" s="157" t="e">
        <f t="shared" si="0"/>
        <v>#DIV/0!</v>
      </c>
      <c r="Z46" s="166" t="s">
        <v>328</v>
      </c>
      <c r="AA46" s="165" t="s">
        <v>327</v>
      </c>
      <c r="AB46" s="139" t="s">
        <v>313</v>
      </c>
      <c r="AC46" s="412" t="s">
        <v>82</v>
      </c>
      <c r="AD46" s="73"/>
      <c r="AE46" s="73"/>
      <c r="AF46" s="73"/>
      <c r="AG46" s="73"/>
      <c r="AH46" s="73"/>
      <c r="AI46" s="73"/>
      <c r="AJ46" s="73"/>
      <c r="AK46" s="73"/>
      <c r="AL46" s="73"/>
      <c r="AM46" s="73"/>
      <c r="AN46" s="73"/>
      <c r="AO46" s="73"/>
      <c r="AP46" s="73"/>
      <c r="AQ46" s="73"/>
    </row>
    <row r="47" spans="1:43" s="1" customFormat="1" ht="147" customHeight="1">
      <c r="A47" s="81" t="s">
        <v>30</v>
      </c>
      <c r="B47" s="83" t="s">
        <v>31</v>
      </c>
      <c r="C47" s="15" t="s">
        <v>32</v>
      </c>
      <c r="D47" s="19" t="s">
        <v>45</v>
      </c>
      <c r="E47" s="17">
        <v>0.185</v>
      </c>
      <c r="F47" s="18">
        <v>0.26</v>
      </c>
      <c r="G47" s="16" t="s">
        <v>34</v>
      </c>
      <c r="H47" s="16" t="s">
        <v>69</v>
      </c>
      <c r="I47" s="26" t="s">
        <v>70</v>
      </c>
      <c r="J47" s="15">
        <v>0</v>
      </c>
      <c r="K47" s="32">
        <v>24</v>
      </c>
      <c r="L47" s="94">
        <v>2020630010035</v>
      </c>
      <c r="M47" s="27" t="s">
        <v>147</v>
      </c>
      <c r="N47" s="55" t="s">
        <v>163</v>
      </c>
      <c r="O47" s="31" t="s">
        <v>203</v>
      </c>
      <c r="P47" s="28">
        <v>0</v>
      </c>
      <c r="Q47" s="45">
        <v>8</v>
      </c>
      <c r="R47" s="120">
        <v>6</v>
      </c>
      <c r="S47" s="29">
        <f t="shared" si="1"/>
        <v>0.75</v>
      </c>
      <c r="T47" s="53" t="s">
        <v>69</v>
      </c>
      <c r="U47" s="53" t="s">
        <v>247</v>
      </c>
      <c r="V47" s="30" t="s">
        <v>79</v>
      </c>
      <c r="W47" s="138">
        <v>0</v>
      </c>
      <c r="X47" s="160">
        <v>0</v>
      </c>
      <c r="Y47" s="157" t="e">
        <f t="shared" si="0"/>
        <v>#DIV/0!</v>
      </c>
      <c r="Z47" s="166" t="s">
        <v>350</v>
      </c>
      <c r="AA47" s="166" t="s">
        <v>351</v>
      </c>
      <c r="AB47" s="139" t="s">
        <v>314</v>
      </c>
      <c r="AC47" s="412" t="s">
        <v>86</v>
      </c>
      <c r="AD47" s="427"/>
      <c r="AE47" s="427"/>
      <c r="AF47" s="427"/>
      <c r="AG47" s="427"/>
      <c r="AH47" s="427"/>
      <c r="AI47" s="427"/>
      <c r="AJ47" s="427"/>
      <c r="AK47" s="427"/>
      <c r="AL47" s="427"/>
      <c r="AM47" s="427"/>
      <c r="AN47" s="427"/>
      <c r="AO47" s="427"/>
      <c r="AP47" s="427"/>
      <c r="AQ47" s="427"/>
    </row>
    <row r="48" spans="1:43" s="56" customFormat="1" ht="103.5" customHeight="1">
      <c r="A48" s="81" t="s">
        <v>30</v>
      </c>
      <c r="B48" s="83" t="s">
        <v>31</v>
      </c>
      <c r="C48" s="15" t="s">
        <v>32</v>
      </c>
      <c r="D48" s="19" t="s">
        <v>45</v>
      </c>
      <c r="E48" s="17">
        <v>0.185</v>
      </c>
      <c r="F48" s="18">
        <v>0.26</v>
      </c>
      <c r="G48" s="16" t="s">
        <v>34</v>
      </c>
      <c r="H48" s="16" t="s">
        <v>69</v>
      </c>
      <c r="I48" s="26" t="s">
        <v>70</v>
      </c>
      <c r="J48" s="15">
        <v>3</v>
      </c>
      <c r="K48" s="32">
        <v>24</v>
      </c>
      <c r="L48" s="87">
        <v>2020630010034</v>
      </c>
      <c r="M48" s="27" t="s">
        <v>148</v>
      </c>
      <c r="N48" s="55" t="s">
        <v>164</v>
      </c>
      <c r="O48" s="55" t="s">
        <v>204</v>
      </c>
      <c r="P48" s="28">
        <v>11</v>
      </c>
      <c r="Q48" s="28">
        <v>15</v>
      </c>
      <c r="R48" s="53">
        <v>12</v>
      </c>
      <c r="S48" s="29">
        <f t="shared" si="1"/>
        <v>0.8</v>
      </c>
      <c r="T48" s="53" t="s">
        <v>69</v>
      </c>
      <c r="U48" s="53" t="s">
        <v>248</v>
      </c>
      <c r="V48" s="30" t="s">
        <v>79</v>
      </c>
      <c r="W48" s="138">
        <v>0</v>
      </c>
      <c r="X48" s="160">
        <v>0</v>
      </c>
      <c r="Y48" s="157" t="e">
        <f t="shared" si="0"/>
        <v>#DIV/0!</v>
      </c>
      <c r="Z48" s="166" t="s">
        <v>348</v>
      </c>
      <c r="AA48" s="166" t="s">
        <v>352</v>
      </c>
      <c r="AB48" s="139" t="s">
        <v>315</v>
      </c>
      <c r="AC48" s="412" t="s">
        <v>120</v>
      </c>
      <c r="AD48" s="73"/>
      <c r="AE48" s="73"/>
      <c r="AF48" s="73"/>
      <c r="AG48" s="73"/>
      <c r="AH48" s="73"/>
      <c r="AI48" s="73"/>
      <c r="AJ48" s="73"/>
      <c r="AK48" s="73"/>
      <c r="AL48" s="73"/>
      <c r="AM48" s="73"/>
      <c r="AN48" s="73"/>
      <c r="AO48" s="73"/>
      <c r="AP48" s="73"/>
      <c r="AQ48" s="73"/>
    </row>
    <row r="49" spans="1:43" s="1" customFormat="1" ht="108" customHeight="1">
      <c r="A49" s="81" t="s">
        <v>30</v>
      </c>
      <c r="B49" s="83" t="s">
        <v>31</v>
      </c>
      <c r="C49" s="15" t="s">
        <v>32</v>
      </c>
      <c r="D49" s="19" t="s">
        <v>45</v>
      </c>
      <c r="E49" s="17">
        <v>0.185</v>
      </c>
      <c r="F49" s="18">
        <v>0.26</v>
      </c>
      <c r="G49" s="16" t="s">
        <v>34</v>
      </c>
      <c r="H49" s="16" t="s">
        <v>39</v>
      </c>
      <c r="I49" s="26" t="s">
        <v>40</v>
      </c>
      <c r="J49" s="15">
        <v>16</v>
      </c>
      <c r="K49" s="32">
        <v>16</v>
      </c>
      <c r="L49" s="94">
        <v>2020630010044</v>
      </c>
      <c r="M49" s="55" t="s">
        <v>157</v>
      </c>
      <c r="N49" s="55" t="s">
        <v>154</v>
      </c>
      <c r="O49" s="31" t="s">
        <v>205</v>
      </c>
      <c r="P49" s="28">
        <v>1</v>
      </c>
      <c r="Q49" s="45">
        <v>4</v>
      </c>
      <c r="R49" s="120">
        <v>3</v>
      </c>
      <c r="S49" s="29">
        <f t="shared" si="1"/>
        <v>0.75</v>
      </c>
      <c r="T49" s="88" t="s">
        <v>39</v>
      </c>
      <c r="U49" s="92" t="s">
        <v>252</v>
      </c>
      <c r="V49" s="30" t="s">
        <v>153</v>
      </c>
      <c r="W49" s="138">
        <v>32892900</v>
      </c>
      <c r="X49" s="160">
        <v>29105010</v>
      </c>
      <c r="Y49" s="157">
        <f t="shared" si="0"/>
        <v>0.8848417135612853</v>
      </c>
      <c r="Z49" s="166" t="s">
        <v>328</v>
      </c>
      <c r="AA49" s="165" t="s">
        <v>327</v>
      </c>
      <c r="AB49" s="139" t="s">
        <v>316</v>
      </c>
      <c r="AC49" s="417" t="s">
        <v>171</v>
      </c>
      <c r="AD49" s="427"/>
      <c r="AE49" s="427"/>
      <c r="AF49" s="427"/>
      <c r="AG49" s="427"/>
      <c r="AH49" s="427"/>
      <c r="AI49" s="427"/>
      <c r="AJ49" s="427"/>
      <c r="AK49" s="427"/>
      <c r="AL49" s="427"/>
      <c r="AM49" s="427"/>
      <c r="AN49" s="427"/>
      <c r="AO49" s="427"/>
      <c r="AP49" s="427"/>
      <c r="AQ49" s="427"/>
    </row>
    <row r="50" spans="1:43" s="56" customFormat="1" ht="69.75" customHeight="1">
      <c r="A50" s="81" t="s">
        <v>30</v>
      </c>
      <c r="B50" s="83" t="s">
        <v>31</v>
      </c>
      <c r="C50" s="15" t="s">
        <v>32</v>
      </c>
      <c r="D50" s="19" t="s">
        <v>45</v>
      </c>
      <c r="E50" s="17">
        <v>0.185</v>
      </c>
      <c r="F50" s="18">
        <v>0.26</v>
      </c>
      <c r="G50" s="16" t="s">
        <v>34</v>
      </c>
      <c r="H50" s="16" t="s">
        <v>76</v>
      </c>
      <c r="I50" s="26" t="s">
        <v>77</v>
      </c>
      <c r="J50" s="15">
        <v>48</v>
      </c>
      <c r="K50" s="32">
        <v>84</v>
      </c>
      <c r="L50" s="87">
        <v>2020630010043</v>
      </c>
      <c r="M50" s="27" t="s">
        <v>149</v>
      </c>
      <c r="N50" s="55" t="s">
        <v>150</v>
      </c>
      <c r="O50" s="55" t="s">
        <v>213</v>
      </c>
      <c r="P50" s="28">
        <v>29</v>
      </c>
      <c r="Q50" s="28">
        <v>29</v>
      </c>
      <c r="R50" s="53">
        <v>28</v>
      </c>
      <c r="S50" s="177">
        <f t="shared" si="1"/>
        <v>0.9655172413793104</v>
      </c>
      <c r="T50" s="88" t="s">
        <v>76</v>
      </c>
      <c r="U50" s="92" t="s">
        <v>249</v>
      </c>
      <c r="V50" s="30" t="s">
        <v>151</v>
      </c>
      <c r="W50" s="138">
        <v>546054446</v>
      </c>
      <c r="X50" s="160">
        <v>259923317.64</v>
      </c>
      <c r="Y50" s="157">
        <f t="shared" si="0"/>
        <v>0.47600256630819554</v>
      </c>
      <c r="Z50" s="166" t="s">
        <v>328</v>
      </c>
      <c r="AA50" s="165" t="s">
        <v>327</v>
      </c>
      <c r="AB50" s="139" t="s">
        <v>317</v>
      </c>
      <c r="AC50" s="412" t="s">
        <v>82</v>
      </c>
      <c r="AD50" s="73"/>
      <c r="AE50" s="73"/>
      <c r="AF50" s="73"/>
      <c r="AG50" s="73"/>
      <c r="AH50" s="73"/>
      <c r="AI50" s="73"/>
      <c r="AJ50" s="73"/>
      <c r="AK50" s="73"/>
      <c r="AL50" s="73"/>
      <c r="AM50" s="73"/>
      <c r="AN50" s="73"/>
      <c r="AO50" s="73"/>
      <c r="AP50" s="73"/>
      <c r="AQ50" s="73"/>
    </row>
    <row r="51" spans="1:43" s="56" customFormat="1" ht="69.75" customHeight="1">
      <c r="A51" s="81" t="s">
        <v>30</v>
      </c>
      <c r="B51" s="83" t="s">
        <v>31</v>
      </c>
      <c r="C51" s="15" t="s">
        <v>32</v>
      </c>
      <c r="D51" s="19" t="s">
        <v>45</v>
      </c>
      <c r="E51" s="17">
        <v>0.185</v>
      </c>
      <c r="F51" s="18">
        <v>0.26</v>
      </c>
      <c r="G51" s="16" t="s">
        <v>34</v>
      </c>
      <c r="H51" s="16" t="s">
        <v>39</v>
      </c>
      <c r="I51" s="26" t="s">
        <v>40</v>
      </c>
      <c r="J51" s="15">
        <v>48</v>
      </c>
      <c r="K51" s="32">
        <v>48</v>
      </c>
      <c r="L51" s="87">
        <v>2020630010031</v>
      </c>
      <c r="M51" s="27" t="s">
        <v>155</v>
      </c>
      <c r="N51" s="55" t="s">
        <v>165</v>
      </c>
      <c r="O51" s="55" t="s">
        <v>206</v>
      </c>
      <c r="P51" s="95">
        <v>0.99</v>
      </c>
      <c r="Q51" s="95">
        <v>0.99</v>
      </c>
      <c r="R51" s="123">
        <v>0.99</v>
      </c>
      <c r="S51" s="177">
        <f t="shared" si="1"/>
        <v>1</v>
      </c>
      <c r="T51" s="53" t="s">
        <v>39</v>
      </c>
      <c r="U51" s="53" t="s">
        <v>250</v>
      </c>
      <c r="V51" s="30" t="s">
        <v>79</v>
      </c>
      <c r="W51" s="138">
        <v>0</v>
      </c>
      <c r="X51" s="160">
        <v>0</v>
      </c>
      <c r="Y51" s="157" t="e">
        <f t="shared" si="0"/>
        <v>#DIV/0!</v>
      </c>
      <c r="Z51" s="166" t="s">
        <v>328</v>
      </c>
      <c r="AA51" s="165" t="s">
        <v>327</v>
      </c>
      <c r="AB51" s="139" t="s">
        <v>319</v>
      </c>
      <c r="AC51" s="412" t="s">
        <v>90</v>
      </c>
      <c r="AD51" s="73"/>
      <c r="AE51" s="73"/>
      <c r="AF51" s="73"/>
      <c r="AG51" s="73"/>
      <c r="AH51" s="73"/>
      <c r="AI51" s="73"/>
      <c r="AJ51" s="73"/>
      <c r="AK51" s="73"/>
      <c r="AL51" s="73"/>
      <c r="AM51" s="73"/>
      <c r="AN51" s="73"/>
      <c r="AO51" s="73"/>
      <c r="AP51" s="73"/>
      <c r="AQ51" s="73"/>
    </row>
    <row r="52" spans="1:43" s="56" customFormat="1" ht="69.75" customHeight="1" thickBot="1">
      <c r="A52" s="82" t="s">
        <v>30</v>
      </c>
      <c r="B52" s="85" t="s">
        <v>31</v>
      </c>
      <c r="C52" s="57" t="s">
        <v>32</v>
      </c>
      <c r="D52" s="58" t="s">
        <v>78</v>
      </c>
      <c r="E52" s="59">
        <v>0.99</v>
      </c>
      <c r="F52" s="60">
        <v>1</v>
      </c>
      <c r="G52" s="61" t="s">
        <v>34</v>
      </c>
      <c r="H52" s="61" t="s">
        <v>39</v>
      </c>
      <c r="I52" s="57" t="s">
        <v>40</v>
      </c>
      <c r="J52" s="57">
        <v>48</v>
      </c>
      <c r="K52" s="62">
        <v>48</v>
      </c>
      <c r="L52" s="96">
        <v>2020630010041</v>
      </c>
      <c r="M52" s="63" t="s">
        <v>152</v>
      </c>
      <c r="N52" s="63" t="s">
        <v>166</v>
      </c>
      <c r="O52" s="63" t="s">
        <v>179</v>
      </c>
      <c r="P52" s="64">
        <v>3</v>
      </c>
      <c r="Q52" s="64">
        <v>12</v>
      </c>
      <c r="R52" s="124">
        <v>9</v>
      </c>
      <c r="S52" s="29">
        <f t="shared" si="1"/>
        <v>0.75</v>
      </c>
      <c r="T52" s="101" t="s">
        <v>39</v>
      </c>
      <c r="U52" s="100" t="s">
        <v>251</v>
      </c>
      <c r="V52" s="65" t="s">
        <v>153</v>
      </c>
      <c r="W52" s="138">
        <v>2405152201</v>
      </c>
      <c r="X52" s="160">
        <v>1731274431.63</v>
      </c>
      <c r="Y52" s="157">
        <f t="shared" si="0"/>
        <v>0.7198190746141475</v>
      </c>
      <c r="Z52" s="166" t="s">
        <v>328</v>
      </c>
      <c r="AA52" s="165" t="s">
        <v>327</v>
      </c>
      <c r="AB52" s="139" t="s">
        <v>318</v>
      </c>
      <c r="AC52" s="412" t="s">
        <v>90</v>
      </c>
      <c r="AD52" s="73"/>
      <c r="AE52" s="73"/>
      <c r="AF52" s="73"/>
      <c r="AG52" s="73"/>
      <c r="AH52" s="73"/>
      <c r="AI52" s="73"/>
      <c r="AJ52" s="73"/>
      <c r="AK52" s="73"/>
      <c r="AL52" s="73"/>
      <c r="AM52" s="73"/>
      <c r="AN52" s="73"/>
      <c r="AO52" s="73"/>
      <c r="AP52" s="73"/>
      <c r="AQ52" s="73"/>
    </row>
    <row r="53" spans="1:29" ht="15" customHeight="1">
      <c r="A53" s="151" t="s">
        <v>11</v>
      </c>
      <c r="B53" s="152"/>
      <c r="C53" s="152"/>
      <c r="D53" s="152"/>
      <c r="E53" s="152"/>
      <c r="F53" s="152"/>
      <c r="G53" s="152"/>
      <c r="H53" s="152"/>
      <c r="I53" s="152"/>
      <c r="J53" s="152"/>
      <c r="K53" s="152"/>
      <c r="L53" s="152"/>
      <c r="M53" s="152"/>
      <c r="N53" s="152"/>
      <c r="O53" s="152"/>
      <c r="P53" s="152"/>
      <c r="Q53" s="152"/>
      <c r="R53" s="152"/>
      <c r="S53" s="152"/>
      <c r="T53" s="152"/>
      <c r="U53" s="152"/>
      <c r="V53" s="152"/>
      <c r="W53" s="309">
        <f>SUM(W12:W52)</f>
        <v>151671734641.11002</v>
      </c>
      <c r="X53" s="304">
        <f>SUM(X12:X52)</f>
        <v>109422855224.19</v>
      </c>
      <c r="Y53" s="376">
        <f>X53/W53</f>
        <v>0.7214452678550125</v>
      </c>
      <c r="Z53" s="128"/>
      <c r="AA53" s="128"/>
      <c r="AB53" s="128"/>
      <c r="AC53" s="418"/>
    </row>
    <row r="54" spans="1:29" ht="13.5" customHeight="1" thickBot="1">
      <c r="A54" s="153"/>
      <c r="B54" s="154"/>
      <c r="C54" s="154"/>
      <c r="D54" s="154"/>
      <c r="E54" s="154"/>
      <c r="F54" s="154"/>
      <c r="G54" s="154"/>
      <c r="H54" s="154"/>
      <c r="I54" s="154"/>
      <c r="J54" s="154"/>
      <c r="K54" s="154"/>
      <c r="L54" s="154"/>
      <c r="M54" s="154"/>
      <c r="N54" s="154"/>
      <c r="O54" s="154"/>
      <c r="P54" s="154"/>
      <c r="Q54" s="154"/>
      <c r="R54" s="154"/>
      <c r="S54" s="154"/>
      <c r="T54" s="154"/>
      <c r="U54" s="154"/>
      <c r="V54" s="154"/>
      <c r="W54" s="310"/>
      <c r="X54" s="305"/>
      <c r="Y54" s="377"/>
      <c r="Z54" s="129"/>
      <c r="AA54" s="129"/>
      <c r="AB54" s="129"/>
      <c r="AC54" s="419"/>
    </row>
    <row r="55" spans="1:29" ht="12.75" hidden="1">
      <c r="A55" s="109"/>
      <c r="B55" s="110"/>
      <c r="C55" s="110"/>
      <c r="D55" s="110"/>
      <c r="E55" s="110"/>
      <c r="F55" s="110"/>
      <c r="G55" s="110"/>
      <c r="H55" s="110"/>
      <c r="I55" s="110"/>
      <c r="J55" s="110"/>
      <c r="K55" s="110"/>
      <c r="L55" s="110"/>
      <c r="M55" s="110"/>
      <c r="N55" s="110"/>
      <c r="O55" s="110"/>
      <c r="P55" s="110"/>
      <c r="Q55" s="110"/>
      <c r="R55" s="110"/>
      <c r="S55" s="155">
        <v>0</v>
      </c>
      <c r="T55" s="110"/>
      <c r="U55" s="110"/>
      <c r="V55" s="110"/>
      <c r="W55" s="140"/>
      <c r="X55" s="144"/>
      <c r="Y55" s="158">
        <v>0</v>
      </c>
      <c r="Z55" s="127"/>
      <c r="AA55" s="127"/>
      <c r="AB55" s="127"/>
      <c r="AC55" s="418"/>
    </row>
    <row r="56" spans="1:29" ht="12.75" hidden="1">
      <c r="A56" s="109"/>
      <c r="B56" s="110"/>
      <c r="C56" s="110"/>
      <c r="D56" s="110"/>
      <c r="E56" s="110"/>
      <c r="F56" s="110"/>
      <c r="G56" s="110"/>
      <c r="H56" s="110"/>
      <c r="I56" s="110"/>
      <c r="J56" s="110"/>
      <c r="K56" s="110"/>
      <c r="L56" s="110"/>
      <c r="M56" s="110"/>
      <c r="N56" s="110"/>
      <c r="O56" s="110"/>
      <c r="P56" s="110"/>
      <c r="Q56" s="110"/>
      <c r="R56" s="110"/>
      <c r="S56" s="155">
        <v>1</v>
      </c>
      <c r="T56" s="110"/>
      <c r="U56" s="110"/>
      <c r="V56" s="110"/>
      <c r="W56" s="140"/>
      <c r="X56" s="144"/>
      <c r="Y56" s="158">
        <v>1</v>
      </c>
      <c r="Z56" s="127"/>
      <c r="AA56" s="127"/>
      <c r="AB56" s="127"/>
      <c r="AC56" s="418"/>
    </row>
    <row r="57" spans="1:29" ht="12.75">
      <c r="A57" s="21"/>
      <c r="B57" s="77"/>
      <c r="C57" s="23"/>
      <c r="D57" s="22"/>
      <c r="E57" s="23"/>
      <c r="F57" s="22"/>
      <c r="G57" s="23"/>
      <c r="H57" s="23"/>
      <c r="I57" s="23"/>
      <c r="J57" s="23"/>
      <c r="K57" s="22"/>
      <c r="L57" s="37"/>
      <c r="M57" s="22"/>
      <c r="N57" s="22"/>
      <c r="O57" s="22"/>
      <c r="P57" s="22"/>
      <c r="Q57" s="22"/>
      <c r="R57" s="111"/>
      <c r="S57" s="111"/>
      <c r="T57" s="79"/>
      <c r="U57" s="42"/>
      <c r="V57" s="22"/>
      <c r="W57" s="141"/>
      <c r="X57" s="145"/>
      <c r="Y57" s="35"/>
      <c r="Z57" s="35"/>
      <c r="AA57" s="35"/>
      <c r="AB57" s="35"/>
      <c r="AC57" s="420"/>
    </row>
    <row r="58" spans="1:29" ht="42.75" customHeight="1">
      <c r="A58" s="21"/>
      <c r="B58" s="77"/>
      <c r="C58" s="24"/>
      <c r="D58" s="22"/>
      <c r="E58" s="23"/>
      <c r="F58" s="22"/>
      <c r="G58" s="23"/>
      <c r="H58" s="23"/>
      <c r="I58" s="22"/>
      <c r="J58" s="296" t="s">
        <v>10</v>
      </c>
      <c r="K58" s="296"/>
      <c r="L58" s="296"/>
      <c r="M58" s="24"/>
      <c r="N58" s="24"/>
      <c r="O58" s="296" t="s">
        <v>9</v>
      </c>
      <c r="P58" s="296"/>
      <c r="Q58" s="296"/>
      <c r="R58" s="112"/>
      <c r="S58" s="112"/>
      <c r="T58" s="80"/>
      <c r="U58" s="311"/>
      <c r="V58" s="311"/>
      <c r="W58" s="311"/>
      <c r="X58" s="311"/>
      <c r="Y58" s="311"/>
      <c r="Z58" s="311"/>
      <c r="AA58" s="311"/>
      <c r="AB58" s="311"/>
      <c r="AC58" s="312"/>
    </row>
    <row r="59" spans="1:29" ht="14.25" customHeight="1" thickBot="1">
      <c r="A59" s="21"/>
      <c r="B59" s="77"/>
      <c r="C59" s="24"/>
      <c r="D59" s="22"/>
      <c r="E59" s="23"/>
      <c r="F59" s="22"/>
      <c r="G59" s="23"/>
      <c r="H59" s="23"/>
      <c r="I59" s="22"/>
      <c r="J59" s="25"/>
      <c r="K59" s="25"/>
      <c r="L59" s="38"/>
      <c r="M59" s="22"/>
      <c r="N59" s="22"/>
      <c r="O59" s="25"/>
      <c r="P59" s="25"/>
      <c r="Q59" s="23"/>
      <c r="R59" s="23"/>
      <c r="S59" s="23"/>
      <c r="T59" s="23"/>
      <c r="U59" s="42"/>
      <c r="V59" s="23"/>
      <c r="W59" s="141"/>
      <c r="X59" s="145"/>
      <c r="Y59" s="35"/>
      <c r="Z59" s="35"/>
      <c r="AA59" s="35"/>
      <c r="AB59" s="35"/>
      <c r="AC59" s="421"/>
    </row>
    <row r="60" spans="1:29" ht="25.5" customHeight="1">
      <c r="A60" s="9"/>
      <c r="B60" s="7"/>
      <c r="C60" s="11"/>
      <c r="D60" s="7"/>
      <c r="E60" s="10"/>
      <c r="F60" s="7"/>
      <c r="G60" s="13"/>
      <c r="H60" s="13"/>
      <c r="I60" s="5"/>
      <c r="J60" s="299" t="s">
        <v>174</v>
      </c>
      <c r="K60" s="299"/>
      <c r="L60" s="299"/>
      <c r="M60" s="12"/>
      <c r="N60" s="12"/>
      <c r="O60" s="299" t="s">
        <v>260</v>
      </c>
      <c r="P60" s="299"/>
      <c r="Q60" s="299"/>
      <c r="R60" s="78"/>
      <c r="S60" s="78"/>
      <c r="T60" s="78"/>
      <c r="U60" s="7"/>
      <c r="V60" s="10"/>
      <c r="W60" s="136"/>
      <c r="X60" s="143"/>
      <c r="Y60" s="34"/>
      <c r="Z60" s="34"/>
      <c r="AA60" s="34"/>
      <c r="AB60" s="34"/>
      <c r="AC60" s="422"/>
    </row>
    <row r="61" spans="1:29" ht="25.5" customHeight="1">
      <c r="A61" s="9"/>
      <c r="B61" s="7"/>
      <c r="C61" s="11"/>
      <c r="D61" s="7"/>
      <c r="E61" s="10"/>
      <c r="F61" s="7"/>
      <c r="G61" s="13"/>
      <c r="H61" s="13"/>
      <c r="I61" s="5"/>
      <c r="J61" s="295" t="s">
        <v>175</v>
      </c>
      <c r="K61" s="295"/>
      <c r="L61" s="39"/>
      <c r="M61" s="12"/>
      <c r="N61" s="12"/>
      <c r="O61" s="10" t="s">
        <v>176</v>
      </c>
      <c r="P61" s="7"/>
      <c r="Q61" s="10"/>
      <c r="R61" s="10"/>
      <c r="S61" s="10"/>
      <c r="T61" s="10"/>
      <c r="U61" s="7"/>
      <c r="V61" s="10"/>
      <c r="W61" s="136"/>
      <c r="X61" s="136"/>
      <c r="Y61" s="34"/>
      <c r="Z61" s="34"/>
      <c r="AA61" s="34"/>
      <c r="AB61" s="34"/>
      <c r="AC61" s="422"/>
    </row>
    <row r="62" spans="1:29" ht="14.25">
      <c r="A62" s="9"/>
      <c r="B62" s="7"/>
      <c r="C62" s="10"/>
      <c r="D62" s="7"/>
      <c r="E62" s="10"/>
      <c r="F62" s="7"/>
      <c r="G62" s="10"/>
      <c r="H62" s="10"/>
      <c r="I62" s="10"/>
      <c r="J62" s="10"/>
      <c r="K62" s="7"/>
      <c r="L62" s="40"/>
      <c r="M62" s="7"/>
      <c r="N62" s="10"/>
      <c r="O62" s="10"/>
      <c r="P62" s="10"/>
      <c r="Q62" s="10"/>
      <c r="R62" s="10"/>
      <c r="S62" s="10"/>
      <c r="T62" s="10"/>
      <c r="U62" s="7"/>
      <c r="V62" s="428"/>
      <c r="W62" s="429"/>
      <c r="X62" s="136"/>
      <c r="Y62" s="34"/>
      <c r="Z62" s="34"/>
      <c r="AA62" s="34"/>
      <c r="AB62" s="34"/>
      <c r="AC62" s="422"/>
    </row>
    <row r="63" spans="1:29" ht="14.25">
      <c r="A63" s="9"/>
      <c r="B63" s="7"/>
      <c r="C63" s="10"/>
      <c r="D63" s="7"/>
      <c r="E63" s="10"/>
      <c r="F63" s="7"/>
      <c r="G63" s="10"/>
      <c r="H63" s="10"/>
      <c r="I63" s="10"/>
      <c r="J63" s="10"/>
      <c r="K63" s="7"/>
      <c r="L63" s="40"/>
      <c r="M63" s="7"/>
      <c r="N63" s="10"/>
      <c r="O63" s="10"/>
      <c r="P63" s="10"/>
      <c r="Q63" s="10"/>
      <c r="R63" s="10"/>
      <c r="S63" s="10"/>
      <c r="T63" s="10"/>
      <c r="U63" s="7"/>
      <c r="V63" s="10"/>
      <c r="W63" s="136"/>
      <c r="X63" s="136"/>
      <c r="Y63" s="34"/>
      <c r="Z63" s="34"/>
      <c r="AA63" s="34"/>
      <c r="AB63" s="34"/>
      <c r="AC63" s="422"/>
    </row>
    <row r="64" spans="1:29" ht="31.5" customHeight="1" thickBot="1">
      <c r="A64" s="306" t="s">
        <v>12</v>
      </c>
      <c r="B64" s="307"/>
      <c r="C64" s="307"/>
      <c r="D64" s="307"/>
      <c r="E64" s="307"/>
      <c r="F64" s="307"/>
      <c r="G64" s="307"/>
      <c r="H64" s="307"/>
      <c r="I64" s="307"/>
      <c r="J64" s="307"/>
      <c r="K64" s="307"/>
      <c r="L64" s="307"/>
      <c r="M64" s="307"/>
      <c r="N64" s="307"/>
      <c r="O64" s="307"/>
      <c r="P64" s="307"/>
      <c r="Q64" s="307"/>
      <c r="R64" s="307"/>
      <c r="S64" s="307"/>
      <c r="T64" s="307"/>
      <c r="U64" s="307"/>
      <c r="V64" s="307"/>
      <c r="W64" s="307"/>
      <c r="X64" s="307"/>
      <c r="Y64" s="307"/>
      <c r="Z64" s="307"/>
      <c r="AA64" s="307"/>
      <c r="AB64" s="307"/>
      <c r="AC64" s="308"/>
    </row>
  </sheetData>
  <sheetProtection/>
  <mergeCells count="85">
    <mergeCell ref="A64:AC64"/>
    <mergeCell ref="Y53:Y54"/>
    <mergeCell ref="AB10:AB11"/>
    <mergeCell ref="AC10:AC11"/>
    <mergeCell ref="A7:AC7"/>
    <mergeCell ref="Z8:AA8"/>
    <mergeCell ref="R8:S8"/>
    <mergeCell ref="C1:AB2"/>
    <mergeCell ref="C3:AB3"/>
    <mergeCell ref="C4:AB4"/>
    <mergeCell ref="T8:Y8"/>
    <mergeCell ref="H5:K5"/>
    <mergeCell ref="U10:U11"/>
    <mergeCell ref="V10:V11"/>
    <mergeCell ref="W10:W11"/>
    <mergeCell ref="X10:X11"/>
    <mergeCell ref="Z10:Z11"/>
    <mergeCell ref="AA10:AA11"/>
    <mergeCell ref="N10:N11"/>
    <mergeCell ref="O10:O11"/>
    <mergeCell ref="P10:P11"/>
    <mergeCell ref="Q10:Q11"/>
    <mergeCell ref="T10:T11"/>
    <mergeCell ref="R10:R11"/>
    <mergeCell ref="H9:H11"/>
    <mergeCell ref="I10:I11"/>
    <mergeCell ref="J10:J11"/>
    <mergeCell ref="K10:K11"/>
    <mergeCell ref="L10:L11"/>
    <mergeCell ref="M10:M11"/>
    <mergeCell ref="I9:K9"/>
    <mergeCell ref="B9:B11"/>
    <mergeCell ref="C9:C11"/>
    <mergeCell ref="D10:D11"/>
    <mergeCell ref="E10:E11"/>
    <mergeCell ref="F10:F11"/>
    <mergeCell ref="G9:G11"/>
    <mergeCell ref="D9:F9"/>
    <mergeCell ref="T34:T35"/>
    <mergeCell ref="T15:T18"/>
    <mergeCell ref="L8:N8"/>
    <mergeCell ref="O8:Q8"/>
    <mergeCell ref="A1:B4"/>
    <mergeCell ref="L6:AC6"/>
    <mergeCell ref="A6:K6"/>
    <mergeCell ref="A8:K8"/>
    <mergeCell ref="C15:C18"/>
    <mergeCell ref="A9:A11"/>
    <mergeCell ref="X53:X54"/>
    <mergeCell ref="I15:I18"/>
    <mergeCell ref="O60:Q60"/>
    <mergeCell ref="W53:W54"/>
    <mergeCell ref="U58:AC58"/>
    <mergeCell ref="O58:Q58"/>
    <mergeCell ref="N15:N18"/>
    <mergeCell ref="M15:M18"/>
    <mergeCell ref="J15:J18"/>
    <mergeCell ref="J61:K61"/>
    <mergeCell ref="J58:L58"/>
    <mergeCell ref="G15:G18"/>
    <mergeCell ref="F15:F18"/>
    <mergeCell ref="E15:E18"/>
    <mergeCell ref="D15:D18"/>
    <mergeCell ref="J60:L60"/>
    <mergeCell ref="L15:L18"/>
    <mergeCell ref="K15:K18"/>
    <mergeCell ref="B15:B18"/>
    <mergeCell ref="A15:A18"/>
    <mergeCell ref="AC15:AC18"/>
    <mergeCell ref="AC34:AC35"/>
    <mergeCell ref="N34:N35"/>
    <mergeCell ref="M34:M35"/>
    <mergeCell ref="L34:L35"/>
    <mergeCell ref="K34:K35"/>
    <mergeCell ref="J34:J35"/>
    <mergeCell ref="H15:H18"/>
    <mergeCell ref="C34:C35"/>
    <mergeCell ref="B34:B35"/>
    <mergeCell ref="A34:A35"/>
    <mergeCell ref="I34:I35"/>
    <mergeCell ref="H34:H35"/>
    <mergeCell ref="G34:G35"/>
    <mergeCell ref="F34:F35"/>
    <mergeCell ref="E34:E35"/>
    <mergeCell ref="D34:D35"/>
  </mergeCells>
  <conditionalFormatting sqref="AH7 AZ7 BR7 CJ7 DB7 DT7 EL7 FD7 FV7 GN7 HF7 HX7">
    <cfRule type="colorScale" priority="74" dxfId="0">
      <colorScale>
        <cfvo type="percent" val="50"/>
        <cfvo type="percent" val="75"/>
        <cfvo type="percent" val="100"/>
        <color rgb="FFFF0000"/>
        <color rgb="FFFFFF00"/>
        <color rgb="FF92D050"/>
      </colorScale>
    </cfRule>
  </conditionalFormatting>
  <conditionalFormatting sqref="Y55:Y56 Y12:Y53">
    <cfRule type="colorScale" priority="78" dxfId="0">
      <colorScale>
        <cfvo type="percent" val="50"/>
        <cfvo type="percent" val="75"/>
        <cfvo type="percent" val="100"/>
        <color rgb="FFFF0000"/>
        <color rgb="FFFFFF00"/>
        <color rgb="FF92D050"/>
      </colorScale>
    </cfRule>
  </conditionalFormatting>
  <conditionalFormatting sqref="S12">
    <cfRule type="colorScale" priority="18" dxfId="0">
      <colorScale>
        <cfvo type="min" val="0"/>
        <cfvo type="max"/>
        <color rgb="FFFF0000"/>
        <color rgb="FFFF0000"/>
      </colorScale>
    </cfRule>
  </conditionalFormatting>
  <conditionalFormatting sqref="S13">
    <cfRule type="colorScale" priority="17" dxfId="0">
      <colorScale>
        <cfvo type="min" val="0"/>
        <cfvo type="max"/>
        <color rgb="FFFF0000"/>
        <color rgb="FFFF0000"/>
      </colorScale>
    </cfRule>
  </conditionalFormatting>
  <conditionalFormatting sqref="S19">
    <cfRule type="colorScale" priority="16" dxfId="0">
      <colorScale>
        <cfvo type="min" val="0"/>
        <cfvo type="max"/>
        <color rgb="FFFF0000"/>
        <color rgb="FFFF0000"/>
      </colorScale>
    </cfRule>
  </conditionalFormatting>
  <conditionalFormatting sqref="S15">
    <cfRule type="colorScale" priority="15" dxfId="0">
      <colorScale>
        <cfvo type="min" val="0"/>
        <cfvo type="max"/>
        <color rgb="FF92D050"/>
        <color rgb="FF92D050"/>
      </colorScale>
    </cfRule>
  </conditionalFormatting>
  <conditionalFormatting sqref="S14">
    <cfRule type="colorScale" priority="14" dxfId="0">
      <colorScale>
        <cfvo type="min" val="0"/>
        <cfvo type="max"/>
        <color rgb="FF92D050"/>
        <color rgb="FF92D050"/>
      </colorScale>
    </cfRule>
  </conditionalFormatting>
  <conditionalFormatting sqref="S16:S18">
    <cfRule type="colorScale" priority="13" dxfId="0">
      <colorScale>
        <cfvo type="min" val="0"/>
        <cfvo type="max"/>
        <color rgb="FF92D050"/>
        <color rgb="FF92D050"/>
      </colorScale>
    </cfRule>
  </conditionalFormatting>
  <conditionalFormatting sqref="S20:S21">
    <cfRule type="colorScale" priority="12" dxfId="0">
      <colorScale>
        <cfvo type="min" val="0"/>
        <cfvo type="max"/>
        <color rgb="FF92D050"/>
        <color rgb="FF92D050"/>
      </colorScale>
    </cfRule>
  </conditionalFormatting>
  <conditionalFormatting sqref="S23:S25">
    <cfRule type="colorScale" priority="11" dxfId="0">
      <colorScale>
        <cfvo type="min" val="0"/>
        <cfvo type="max"/>
        <color rgb="FF92D050"/>
        <color rgb="FF92D050"/>
      </colorScale>
    </cfRule>
  </conditionalFormatting>
  <conditionalFormatting sqref="S28:S35">
    <cfRule type="colorScale" priority="10" dxfId="0">
      <colorScale>
        <cfvo type="min" val="0"/>
        <cfvo type="max"/>
        <color rgb="FF92D050"/>
        <color rgb="FF92D050"/>
      </colorScale>
    </cfRule>
  </conditionalFormatting>
  <conditionalFormatting sqref="S22">
    <cfRule type="colorScale" priority="9" dxfId="0">
      <colorScale>
        <cfvo type="min" val="0"/>
        <cfvo type="max"/>
        <color rgb="FFFF0000"/>
        <color rgb="FFFF0000"/>
      </colorScale>
    </cfRule>
  </conditionalFormatting>
  <conditionalFormatting sqref="S26">
    <cfRule type="colorScale" priority="8" dxfId="0">
      <colorScale>
        <cfvo type="min" val="0"/>
        <cfvo type="max"/>
        <color rgb="FFFFFF00"/>
        <color rgb="FFFFFF00"/>
      </colorScale>
    </cfRule>
  </conditionalFormatting>
  <conditionalFormatting sqref="S27">
    <cfRule type="colorScale" priority="7" dxfId="0">
      <colorScale>
        <cfvo type="min" val="0"/>
        <cfvo type="max"/>
        <color rgb="FFFFFF00"/>
        <color rgb="FFFFFF00"/>
      </colorScale>
    </cfRule>
  </conditionalFormatting>
  <conditionalFormatting sqref="S39">
    <cfRule type="colorScale" priority="6" dxfId="0">
      <colorScale>
        <cfvo type="min" val="0"/>
        <cfvo type="max"/>
        <color rgb="FFFFFF00"/>
        <color rgb="FFFFFF00"/>
      </colorScale>
    </cfRule>
  </conditionalFormatting>
  <conditionalFormatting sqref="S45">
    <cfRule type="colorScale" priority="5" dxfId="0">
      <colorScale>
        <cfvo type="min" val="0"/>
        <cfvo type="max"/>
        <color rgb="FFFFFF00"/>
        <color rgb="FFFFFF00"/>
      </colorScale>
    </cfRule>
  </conditionalFormatting>
  <conditionalFormatting sqref="S47">
    <cfRule type="colorScale" priority="4" dxfId="0">
      <colorScale>
        <cfvo type="min" val="0"/>
        <cfvo type="max"/>
        <color rgb="FFFFFF00"/>
        <color rgb="FFFFFF00"/>
      </colorScale>
    </cfRule>
  </conditionalFormatting>
  <conditionalFormatting sqref="S48">
    <cfRule type="colorScale" priority="3" dxfId="0">
      <colorScale>
        <cfvo type="min" val="0"/>
        <cfvo type="max"/>
        <color rgb="FFFFFF00"/>
        <color rgb="FFFFFF00"/>
      </colorScale>
    </cfRule>
  </conditionalFormatting>
  <conditionalFormatting sqref="S49">
    <cfRule type="colorScale" priority="2" dxfId="0">
      <colorScale>
        <cfvo type="min" val="0"/>
        <cfvo type="max"/>
        <color rgb="FFFFFF00"/>
        <color rgb="FFFFFF00"/>
      </colorScale>
    </cfRule>
  </conditionalFormatting>
  <conditionalFormatting sqref="S52">
    <cfRule type="colorScale" priority="1" dxfId="0">
      <colorScale>
        <cfvo type="min" val="0"/>
        <cfvo type="max"/>
        <color rgb="FFFFFF00"/>
        <color rgb="FFFFFF00"/>
      </colorScale>
    </cfRule>
  </conditionalFormatting>
  <printOptions horizontalCentered="1"/>
  <pageMargins left="0.3937007874015748" right="0.3937007874015748" top="0.3937007874015748" bottom="0.3937007874015748" header="0.2755905511811024" footer="0.31496062992125984"/>
  <pageSetup fitToHeight="0" fitToWidth="1" horizontalDpi="600" verticalDpi="600" orientation="landscape" paperSize="5" scale="1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94"/>
  <sheetViews>
    <sheetView zoomScale="51" zoomScaleNormal="51" zoomScalePageLayoutView="0" workbookViewId="0" topLeftCell="B1">
      <selection activeCell="G94" sqref="G94"/>
    </sheetView>
  </sheetViews>
  <sheetFormatPr defaultColWidth="11.421875" defaultRowHeight="12.75"/>
  <cols>
    <col min="1" max="1" width="22.140625" style="0" customWidth="1"/>
    <col min="2" max="2" width="21.8515625" style="0" customWidth="1"/>
    <col min="3" max="4" width="31.421875" style="0" customWidth="1"/>
    <col min="5" max="5" width="22.00390625" style="0" customWidth="1"/>
    <col min="6" max="7" width="11.140625" style="0" bestFit="1" customWidth="1"/>
    <col min="8" max="8" width="23.28125" style="0" bestFit="1" customWidth="1"/>
    <col min="9" max="9" width="29.8515625" style="0" bestFit="1" customWidth="1"/>
    <col min="10" max="10" width="29.57421875" style="0" customWidth="1"/>
    <col min="11" max="11" width="19.421875" style="0" customWidth="1"/>
    <col min="12" max="12" width="25.7109375" style="0" customWidth="1"/>
    <col min="13" max="13" width="24.421875" style="0" customWidth="1"/>
    <col min="14" max="14" width="25.28125" style="0" customWidth="1"/>
  </cols>
  <sheetData>
    <row r="1" spans="1:14" ht="60.75" thickBot="1">
      <c r="A1" s="388" t="s">
        <v>6</v>
      </c>
      <c r="B1" s="388" t="s">
        <v>7</v>
      </c>
      <c r="C1" s="388" t="s">
        <v>29</v>
      </c>
      <c r="D1" s="258"/>
      <c r="E1" s="388" t="s">
        <v>28</v>
      </c>
      <c r="F1" s="401" t="s">
        <v>214</v>
      </c>
      <c r="G1" s="382" t="s">
        <v>270</v>
      </c>
      <c r="H1" s="202" t="s">
        <v>272</v>
      </c>
      <c r="I1" s="380" t="s">
        <v>215</v>
      </c>
      <c r="J1" s="388" t="s">
        <v>8</v>
      </c>
      <c r="K1" s="388" t="s">
        <v>1</v>
      </c>
      <c r="L1" s="378" t="s">
        <v>273</v>
      </c>
      <c r="M1" s="392" t="s">
        <v>274</v>
      </c>
      <c r="N1" s="202" t="s">
        <v>272</v>
      </c>
    </row>
    <row r="2" spans="1:14" ht="36.75" thickBot="1">
      <c r="A2" s="389"/>
      <c r="B2" s="389"/>
      <c r="C2" s="389"/>
      <c r="D2" s="259"/>
      <c r="E2" s="389"/>
      <c r="F2" s="402"/>
      <c r="G2" s="383"/>
      <c r="H2" s="203" t="s">
        <v>271</v>
      </c>
      <c r="I2" s="381"/>
      <c r="J2" s="389"/>
      <c r="K2" s="389"/>
      <c r="L2" s="379"/>
      <c r="M2" s="393"/>
      <c r="N2" s="202" t="s">
        <v>278</v>
      </c>
    </row>
    <row r="3" spans="1:14" ht="60">
      <c r="A3" s="204" t="s">
        <v>80</v>
      </c>
      <c r="B3" s="205" t="s">
        <v>87</v>
      </c>
      <c r="C3" s="204" t="s">
        <v>210</v>
      </c>
      <c r="D3" s="207">
        <v>1</v>
      </c>
      <c r="E3" s="206">
        <v>2</v>
      </c>
      <c r="F3" s="207">
        <v>1</v>
      </c>
      <c r="G3" s="207">
        <v>0</v>
      </c>
      <c r="H3" s="263">
        <f>G3/F3</f>
        <v>0</v>
      </c>
      <c r="I3" s="209" t="s">
        <v>35</v>
      </c>
      <c r="J3" s="210" t="s">
        <v>216</v>
      </c>
      <c r="K3" s="211" t="s">
        <v>81</v>
      </c>
      <c r="L3" s="212">
        <v>114660000</v>
      </c>
      <c r="M3" s="213">
        <v>0</v>
      </c>
      <c r="N3" s="214">
        <f>M3/L3</f>
        <v>0</v>
      </c>
    </row>
    <row r="4" spans="1:14" ht="96">
      <c r="A4" s="215" t="s">
        <v>83</v>
      </c>
      <c r="B4" s="216" t="s">
        <v>88</v>
      </c>
      <c r="C4" s="217" t="s">
        <v>177</v>
      </c>
      <c r="D4" s="218">
        <v>1</v>
      </c>
      <c r="E4" s="218">
        <v>4</v>
      </c>
      <c r="F4" s="218">
        <v>4</v>
      </c>
      <c r="G4" s="219">
        <v>0</v>
      </c>
      <c r="H4" s="263">
        <f>G4/F4</f>
        <v>0</v>
      </c>
      <c r="I4" s="220" t="s">
        <v>37</v>
      </c>
      <c r="J4" s="220" t="s">
        <v>217</v>
      </c>
      <c r="K4" s="221" t="s">
        <v>84</v>
      </c>
      <c r="L4" s="186">
        <v>234288814.37</v>
      </c>
      <c r="M4" s="222">
        <v>0</v>
      </c>
      <c r="N4" s="214">
        <f aca="true" t="shared" si="0" ref="N4:N43">M4/L4</f>
        <v>0</v>
      </c>
    </row>
    <row r="5" spans="1:14" ht="60">
      <c r="A5" s="223" t="s">
        <v>85</v>
      </c>
      <c r="B5" s="205" t="s">
        <v>89</v>
      </c>
      <c r="C5" s="224" t="s">
        <v>178</v>
      </c>
      <c r="D5" s="225">
        <v>1</v>
      </c>
      <c r="E5" s="207">
        <v>29</v>
      </c>
      <c r="F5" s="225">
        <v>29</v>
      </c>
      <c r="G5" s="226">
        <v>29</v>
      </c>
      <c r="H5" s="208">
        <f aca="true" t="shared" si="1" ref="H5:H43">G5/F5</f>
        <v>1</v>
      </c>
      <c r="I5" s="227" t="s">
        <v>39</v>
      </c>
      <c r="J5" s="228" t="s">
        <v>218</v>
      </c>
      <c r="K5" s="211" t="s">
        <v>81</v>
      </c>
      <c r="L5" s="212">
        <v>114660000</v>
      </c>
      <c r="M5" s="213">
        <v>0</v>
      </c>
      <c r="N5" s="214">
        <f t="shared" si="0"/>
        <v>0</v>
      </c>
    </row>
    <row r="6" spans="1:14" ht="60">
      <c r="A6" s="394" t="s">
        <v>156</v>
      </c>
      <c r="B6" s="384" t="s">
        <v>167</v>
      </c>
      <c r="C6" s="215" t="s">
        <v>266</v>
      </c>
      <c r="D6" s="218">
        <v>1</v>
      </c>
      <c r="E6" s="218">
        <v>3</v>
      </c>
      <c r="F6" s="218">
        <v>12</v>
      </c>
      <c r="G6" s="218">
        <v>9</v>
      </c>
      <c r="H6" s="263">
        <f t="shared" si="1"/>
        <v>0.75</v>
      </c>
      <c r="I6" s="398" t="s">
        <v>39</v>
      </c>
      <c r="J6" s="229" t="s">
        <v>219</v>
      </c>
      <c r="K6" s="221" t="s">
        <v>92</v>
      </c>
      <c r="L6" s="186">
        <v>122915292297</v>
      </c>
      <c r="M6" s="222">
        <v>86639156622</v>
      </c>
      <c r="N6" s="214">
        <f>M6/L6</f>
        <v>0.7048688165883702</v>
      </c>
    </row>
    <row r="7" spans="1:14" ht="48">
      <c r="A7" s="395"/>
      <c r="B7" s="397"/>
      <c r="C7" s="230" t="s">
        <v>262</v>
      </c>
      <c r="D7" s="260">
        <v>2</v>
      </c>
      <c r="E7" s="231">
        <v>0</v>
      </c>
      <c r="F7" s="231">
        <v>27</v>
      </c>
      <c r="G7" s="231">
        <v>27</v>
      </c>
      <c r="H7" s="208">
        <f t="shared" si="1"/>
        <v>1</v>
      </c>
      <c r="I7" s="399"/>
      <c r="J7" s="232" t="s">
        <v>257</v>
      </c>
      <c r="K7" s="233" t="s">
        <v>79</v>
      </c>
      <c r="L7" s="186">
        <f>2879491127-300299</f>
        <v>2879190828</v>
      </c>
      <c r="M7" s="222">
        <v>2751346172</v>
      </c>
      <c r="N7" s="214">
        <f t="shared" si="0"/>
        <v>0.9555970188718592</v>
      </c>
    </row>
    <row r="8" spans="1:14" ht="60">
      <c r="A8" s="395"/>
      <c r="B8" s="397"/>
      <c r="C8" s="230" t="s">
        <v>263</v>
      </c>
      <c r="D8" s="260">
        <v>3</v>
      </c>
      <c r="E8" s="231">
        <v>0</v>
      </c>
      <c r="F8" s="234">
        <v>1</v>
      </c>
      <c r="G8" s="234">
        <v>1</v>
      </c>
      <c r="H8" s="208">
        <f t="shared" si="1"/>
        <v>1</v>
      </c>
      <c r="I8" s="399"/>
      <c r="J8" s="235" t="s">
        <v>258</v>
      </c>
      <c r="K8" s="233" t="s">
        <v>259</v>
      </c>
      <c r="L8" s="186">
        <v>629000000</v>
      </c>
      <c r="M8" s="222">
        <v>386993140</v>
      </c>
      <c r="N8" s="214">
        <f t="shared" si="0"/>
        <v>0.6152514149443561</v>
      </c>
    </row>
    <row r="9" spans="1:14" ht="60">
      <c r="A9" s="396"/>
      <c r="B9" s="385"/>
      <c r="C9" s="236" t="s">
        <v>264</v>
      </c>
      <c r="D9" s="260">
        <v>4</v>
      </c>
      <c r="E9" s="231">
        <v>0</v>
      </c>
      <c r="F9" s="231">
        <v>28</v>
      </c>
      <c r="G9" s="231">
        <v>28</v>
      </c>
      <c r="H9" s="208">
        <f t="shared" si="1"/>
        <v>1</v>
      </c>
      <c r="I9" s="400"/>
      <c r="J9" s="232" t="s">
        <v>257</v>
      </c>
      <c r="K9" s="233" t="s">
        <v>79</v>
      </c>
      <c r="L9" s="186">
        <v>600000000</v>
      </c>
      <c r="M9" s="222">
        <v>528000000</v>
      </c>
      <c r="N9" s="214">
        <f t="shared" si="0"/>
        <v>0.88</v>
      </c>
    </row>
    <row r="10" spans="1:14" ht="72">
      <c r="A10" s="215" t="s">
        <v>93</v>
      </c>
      <c r="B10" s="215" t="s">
        <v>168</v>
      </c>
      <c r="C10" s="215" t="s">
        <v>180</v>
      </c>
      <c r="D10" s="218">
        <v>1</v>
      </c>
      <c r="E10" s="218">
        <v>27</v>
      </c>
      <c r="F10" s="218">
        <v>27</v>
      </c>
      <c r="G10" s="218">
        <v>0</v>
      </c>
      <c r="H10" s="263">
        <f>G10/F10</f>
        <v>0</v>
      </c>
      <c r="I10" s="237" t="s">
        <v>41</v>
      </c>
      <c r="J10" s="237" t="s">
        <v>220</v>
      </c>
      <c r="K10" s="221" t="s">
        <v>94</v>
      </c>
      <c r="L10" s="186">
        <v>103272000</v>
      </c>
      <c r="M10" s="222">
        <v>0</v>
      </c>
      <c r="N10" s="214">
        <f t="shared" si="0"/>
        <v>0</v>
      </c>
    </row>
    <row r="11" spans="1:14" ht="48">
      <c r="A11" s="238" t="s">
        <v>95</v>
      </c>
      <c r="B11" s="216" t="s">
        <v>96</v>
      </c>
      <c r="C11" s="215" t="s">
        <v>181</v>
      </c>
      <c r="D11" s="218">
        <v>1</v>
      </c>
      <c r="E11" s="208">
        <v>1</v>
      </c>
      <c r="F11" s="218">
        <v>704</v>
      </c>
      <c r="G11" s="218">
        <v>593</v>
      </c>
      <c r="H11" s="263">
        <f t="shared" si="1"/>
        <v>0.8423295454545454</v>
      </c>
      <c r="I11" s="219" t="s">
        <v>43</v>
      </c>
      <c r="J11" s="219" t="s">
        <v>221</v>
      </c>
      <c r="K11" s="221" t="s">
        <v>91</v>
      </c>
      <c r="L11" s="186">
        <v>0</v>
      </c>
      <c r="M11" s="222">
        <v>0</v>
      </c>
      <c r="N11" s="214">
        <v>0</v>
      </c>
    </row>
    <row r="12" spans="1:14" ht="60">
      <c r="A12" s="238" t="s">
        <v>97</v>
      </c>
      <c r="B12" s="216" t="s">
        <v>96</v>
      </c>
      <c r="C12" s="215" t="s">
        <v>182</v>
      </c>
      <c r="D12" s="218">
        <v>1</v>
      </c>
      <c r="E12" s="208">
        <v>1</v>
      </c>
      <c r="F12" s="239">
        <v>1546</v>
      </c>
      <c r="G12" s="239">
        <v>1281</v>
      </c>
      <c r="H12" s="263">
        <f t="shared" si="1"/>
        <v>0.8285899094437258</v>
      </c>
      <c r="I12" s="219" t="s">
        <v>43</v>
      </c>
      <c r="J12" s="219" t="s">
        <v>222</v>
      </c>
      <c r="K12" s="221" t="s">
        <v>91</v>
      </c>
      <c r="L12" s="186">
        <v>427000000</v>
      </c>
      <c r="M12" s="222">
        <v>426553783</v>
      </c>
      <c r="N12" s="214">
        <f t="shared" si="0"/>
        <v>0.9989549953161593</v>
      </c>
    </row>
    <row r="13" spans="1:14" ht="84">
      <c r="A13" s="238" t="s">
        <v>99</v>
      </c>
      <c r="B13" s="216" t="s">
        <v>100</v>
      </c>
      <c r="C13" s="240" t="s">
        <v>183</v>
      </c>
      <c r="D13" s="231">
        <v>1</v>
      </c>
      <c r="E13" s="208">
        <v>1</v>
      </c>
      <c r="F13" s="231">
        <v>2116</v>
      </c>
      <c r="G13" s="231">
        <v>976</v>
      </c>
      <c r="H13" s="263">
        <f>G13/F13</f>
        <v>0.4612476370510397</v>
      </c>
      <c r="I13" s="220" t="s">
        <v>43</v>
      </c>
      <c r="J13" s="237" t="s">
        <v>223</v>
      </c>
      <c r="K13" s="221" t="s">
        <v>91</v>
      </c>
      <c r="L13" s="186">
        <v>203546543</v>
      </c>
      <c r="M13" s="222">
        <v>154438897</v>
      </c>
      <c r="N13" s="214">
        <f t="shared" si="0"/>
        <v>0.7587399654338517</v>
      </c>
    </row>
    <row r="14" spans="1:14" ht="84">
      <c r="A14" s="238" t="s">
        <v>101</v>
      </c>
      <c r="B14" s="216" t="s">
        <v>102</v>
      </c>
      <c r="C14" s="240" t="s">
        <v>184</v>
      </c>
      <c r="D14" s="231">
        <v>1</v>
      </c>
      <c r="E14" s="218">
        <v>29</v>
      </c>
      <c r="F14" s="231">
        <v>29</v>
      </c>
      <c r="G14" s="231">
        <v>29</v>
      </c>
      <c r="H14" s="208">
        <f t="shared" si="1"/>
        <v>1</v>
      </c>
      <c r="I14" s="220" t="s">
        <v>46</v>
      </c>
      <c r="J14" s="237" t="s">
        <v>224</v>
      </c>
      <c r="K14" s="233" t="s">
        <v>103</v>
      </c>
      <c r="L14" s="186">
        <v>58834963.55</v>
      </c>
      <c r="M14" s="222">
        <v>0</v>
      </c>
      <c r="N14" s="214">
        <f t="shared" si="0"/>
        <v>0</v>
      </c>
    </row>
    <row r="15" spans="1:14" ht="84">
      <c r="A15" s="215" t="s">
        <v>104</v>
      </c>
      <c r="B15" s="216" t="s">
        <v>105</v>
      </c>
      <c r="C15" s="240" t="s">
        <v>325</v>
      </c>
      <c r="D15" s="231">
        <v>1</v>
      </c>
      <c r="E15" s="218">
        <v>29</v>
      </c>
      <c r="F15" s="231">
        <v>29</v>
      </c>
      <c r="G15" s="241">
        <v>29</v>
      </c>
      <c r="H15" s="208">
        <f t="shared" si="1"/>
        <v>1</v>
      </c>
      <c r="I15" s="220" t="s">
        <v>43</v>
      </c>
      <c r="J15" s="237" t="s">
        <v>226</v>
      </c>
      <c r="K15" s="233" t="s">
        <v>103</v>
      </c>
      <c r="L15" s="186">
        <v>0</v>
      </c>
      <c r="M15" s="222">
        <v>0</v>
      </c>
      <c r="N15" s="214">
        <v>0</v>
      </c>
    </row>
    <row r="16" spans="1:14" ht="132">
      <c r="A16" s="215" t="s">
        <v>106</v>
      </c>
      <c r="B16" s="216" t="s">
        <v>107</v>
      </c>
      <c r="C16" s="240" t="s">
        <v>185</v>
      </c>
      <c r="D16" s="231">
        <v>1</v>
      </c>
      <c r="E16" s="218">
        <v>20</v>
      </c>
      <c r="F16" s="231">
        <v>20</v>
      </c>
      <c r="G16" s="241">
        <v>20</v>
      </c>
      <c r="H16" s="208">
        <f t="shared" si="1"/>
        <v>1</v>
      </c>
      <c r="I16" s="220" t="s">
        <v>43</v>
      </c>
      <c r="J16" s="237" t="s">
        <v>225</v>
      </c>
      <c r="K16" s="233" t="s">
        <v>103</v>
      </c>
      <c r="L16" s="186">
        <v>0</v>
      </c>
      <c r="M16" s="222">
        <v>0</v>
      </c>
      <c r="N16" s="214">
        <v>0</v>
      </c>
    </row>
    <row r="17" spans="1:14" ht="192">
      <c r="A17" s="215" t="s">
        <v>108</v>
      </c>
      <c r="B17" s="216" t="s">
        <v>109</v>
      </c>
      <c r="C17" s="215" t="s">
        <v>186</v>
      </c>
      <c r="D17" s="218">
        <v>1</v>
      </c>
      <c r="E17" s="218">
        <v>19</v>
      </c>
      <c r="F17" s="218">
        <v>12</v>
      </c>
      <c r="G17" s="219">
        <v>7</v>
      </c>
      <c r="H17" s="263">
        <f t="shared" si="1"/>
        <v>0.5833333333333334</v>
      </c>
      <c r="I17" s="220" t="s">
        <v>48</v>
      </c>
      <c r="J17" s="220" t="s">
        <v>227</v>
      </c>
      <c r="K17" s="233" t="s">
        <v>110</v>
      </c>
      <c r="L17" s="186">
        <v>2157303604.77</v>
      </c>
      <c r="M17" s="222">
        <v>78770066</v>
      </c>
      <c r="N17" s="214">
        <f t="shared" si="0"/>
        <v>0.036513203716821326</v>
      </c>
    </row>
    <row r="18" spans="1:14" ht="96">
      <c r="A18" s="215" t="s">
        <v>111</v>
      </c>
      <c r="B18" s="216" t="s">
        <v>112</v>
      </c>
      <c r="C18" s="240" t="s">
        <v>187</v>
      </c>
      <c r="D18" s="231">
        <v>1</v>
      </c>
      <c r="E18" s="218">
        <v>0</v>
      </c>
      <c r="F18" s="231">
        <v>266</v>
      </c>
      <c r="G18" s="241">
        <v>120</v>
      </c>
      <c r="H18" s="263">
        <f t="shared" si="1"/>
        <v>0.45112781954887216</v>
      </c>
      <c r="I18" s="219" t="s">
        <v>50</v>
      </c>
      <c r="J18" s="219" t="s">
        <v>228</v>
      </c>
      <c r="K18" s="233" t="s">
        <v>79</v>
      </c>
      <c r="L18" s="186">
        <v>48000000</v>
      </c>
      <c r="M18" s="222">
        <v>43215928</v>
      </c>
      <c r="N18" s="214">
        <f t="shared" si="0"/>
        <v>0.9003318333333333</v>
      </c>
    </row>
    <row r="19" spans="1:14" ht="60">
      <c r="A19" s="215" t="s">
        <v>113</v>
      </c>
      <c r="B19" s="216" t="s">
        <v>114</v>
      </c>
      <c r="C19" s="240" t="s">
        <v>188</v>
      </c>
      <c r="D19" s="231">
        <v>1</v>
      </c>
      <c r="E19" s="218">
        <v>29</v>
      </c>
      <c r="F19" s="231">
        <v>29</v>
      </c>
      <c r="G19" s="241">
        <v>28</v>
      </c>
      <c r="H19" s="263">
        <f t="shared" si="1"/>
        <v>0.9655172413793104</v>
      </c>
      <c r="I19" s="220" t="s">
        <v>52</v>
      </c>
      <c r="J19" s="237" t="s">
        <v>229</v>
      </c>
      <c r="K19" s="233" t="s">
        <v>115</v>
      </c>
      <c r="L19" s="186">
        <v>313735681</v>
      </c>
      <c r="M19" s="222">
        <v>298559399</v>
      </c>
      <c r="N19" s="214">
        <f t="shared" si="0"/>
        <v>0.9516271724286279</v>
      </c>
    </row>
    <row r="20" spans="1:14" ht="156">
      <c r="A20" s="215" t="s">
        <v>116</v>
      </c>
      <c r="B20" s="216" t="s">
        <v>117</v>
      </c>
      <c r="C20" s="240" t="s">
        <v>189</v>
      </c>
      <c r="D20" s="231">
        <v>1</v>
      </c>
      <c r="E20" s="218">
        <v>29</v>
      </c>
      <c r="F20" s="231">
        <v>29</v>
      </c>
      <c r="G20" s="241">
        <v>28</v>
      </c>
      <c r="H20" s="263">
        <f t="shared" si="1"/>
        <v>0.9655172413793104</v>
      </c>
      <c r="I20" s="220" t="s">
        <v>53</v>
      </c>
      <c r="J20" s="237" t="s">
        <v>230</v>
      </c>
      <c r="K20" s="233" t="s">
        <v>103</v>
      </c>
      <c r="L20" s="186">
        <v>0</v>
      </c>
      <c r="M20" s="222">
        <v>0</v>
      </c>
      <c r="N20" s="214">
        <v>0</v>
      </c>
    </row>
    <row r="21" spans="1:14" ht="72">
      <c r="A21" s="215" t="s">
        <v>118</v>
      </c>
      <c r="B21" s="216" t="s">
        <v>119</v>
      </c>
      <c r="C21" s="240" t="s">
        <v>211</v>
      </c>
      <c r="D21" s="231">
        <v>1</v>
      </c>
      <c r="E21" s="218">
        <v>20</v>
      </c>
      <c r="F21" s="231">
        <v>29</v>
      </c>
      <c r="G21" s="241">
        <v>28</v>
      </c>
      <c r="H21" s="263">
        <f t="shared" si="1"/>
        <v>0.9655172413793104</v>
      </c>
      <c r="I21" s="220" t="s">
        <v>54</v>
      </c>
      <c r="J21" s="220" t="s">
        <v>231</v>
      </c>
      <c r="K21" s="242" t="s">
        <v>355</v>
      </c>
      <c r="L21" s="186">
        <v>0</v>
      </c>
      <c r="M21" s="222">
        <v>0</v>
      </c>
      <c r="N21" s="214">
        <v>0</v>
      </c>
    </row>
    <row r="22" spans="1:14" ht="168">
      <c r="A22" s="238" t="s">
        <v>121</v>
      </c>
      <c r="B22" s="216" t="s">
        <v>122</v>
      </c>
      <c r="C22" s="240" t="s">
        <v>190</v>
      </c>
      <c r="D22" s="231">
        <v>1</v>
      </c>
      <c r="E22" s="218">
        <v>29</v>
      </c>
      <c r="F22" s="231">
        <v>29</v>
      </c>
      <c r="G22" s="241">
        <v>28</v>
      </c>
      <c r="H22" s="263">
        <f t="shared" si="1"/>
        <v>0.9655172413793104</v>
      </c>
      <c r="I22" s="220" t="s">
        <v>56</v>
      </c>
      <c r="J22" s="237" t="s">
        <v>232</v>
      </c>
      <c r="K22" s="233" t="s">
        <v>103</v>
      </c>
      <c r="L22" s="186">
        <v>62400000</v>
      </c>
      <c r="M22" s="222">
        <v>0</v>
      </c>
      <c r="N22" s="214">
        <f t="shared" si="0"/>
        <v>0</v>
      </c>
    </row>
    <row r="23" spans="1:14" ht="336">
      <c r="A23" s="238" t="s">
        <v>123</v>
      </c>
      <c r="B23" s="216" t="s">
        <v>124</v>
      </c>
      <c r="C23" s="215" t="s">
        <v>191</v>
      </c>
      <c r="D23" s="218">
        <v>1</v>
      </c>
      <c r="E23" s="218">
        <v>23863</v>
      </c>
      <c r="F23" s="218">
        <v>23863</v>
      </c>
      <c r="G23" s="219">
        <v>24000</v>
      </c>
      <c r="H23" s="208">
        <f t="shared" si="1"/>
        <v>1.0057411054770984</v>
      </c>
      <c r="I23" s="220" t="s">
        <v>58</v>
      </c>
      <c r="J23" s="220" t="s">
        <v>233</v>
      </c>
      <c r="K23" s="233" t="s">
        <v>125</v>
      </c>
      <c r="L23" s="186">
        <v>10032621348.76</v>
      </c>
      <c r="M23" s="222">
        <v>9695223013.06</v>
      </c>
      <c r="N23" s="214">
        <f t="shared" si="0"/>
        <v>0.9663698724419912</v>
      </c>
    </row>
    <row r="24" spans="1:14" ht="120">
      <c r="A24" s="215" t="s">
        <v>126</v>
      </c>
      <c r="B24" s="216" t="s">
        <v>127</v>
      </c>
      <c r="C24" s="215" t="s">
        <v>265</v>
      </c>
      <c r="D24" s="218">
        <v>1</v>
      </c>
      <c r="E24" s="231">
        <v>0</v>
      </c>
      <c r="F24" s="231">
        <v>1</v>
      </c>
      <c r="G24" s="241">
        <v>1</v>
      </c>
      <c r="H24" s="208">
        <f t="shared" si="1"/>
        <v>1</v>
      </c>
      <c r="I24" s="220" t="s">
        <v>60</v>
      </c>
      <c r="J24" s="237" t="s">
        <v>234</v>
      </c>
      <c r="K24" s="233" t="s">
        <v>128</v>
      </c>
      <c r="L24" s="186">
        <v>259000000</v>
      </c>
      <c r="M24" s="222">
        <v>58960000</v>
      </c>
      <c r="N24" s="214">
        <f t="shared" si="0"/>
        <v>0.22764478764478766</v>
      </c>
    </row>
    <row r="25" spans="1:14" ht="24">
      <c r="A25" s="384" t="s">
        <v>129</v>
      </c>
      <c r="B25" s="384" t="s">
        <v>173</v>
      </c>
      <c r="C25" s="243" t="s">
        <v>192</v>
      </c>
      <c r="D25" s="231">
        <v>1</v>
      </c>
      <c r="E25" s="218">
        <v>120</v>
      </c>
      <c r="F25" s="231">
        <v>120</v>
      </c>
      <c r="G25" s="244">
        <v>130</v>
      </c>
      <c r="H25" s="263">
        <v>1</v>
      </c>
      <c r="I25" s="386" t="s">
        <v>62</v>
      </c>
      <c r="J25" s="219" t="s">
        <v>235</v>
      </c>
      <c r="K25" s="245" t="s">
        <v>79</v>
      </c>
      <c r="L25" s="193">
        <v>829000000</v>
      </c>
      <c r="M25" s="246">
        <v>671682766</v>
      </c>
      <c r="N25" s="214">
        <f t="shared" si="0"/>
        <v>0.8102325283474066</v>
      </c>
    </row>
    <row r="26" spans="1:14" ht="24">
      <c r="A26" s="385"/>
      <c r="B26" s="385"/>
      <c r="C26" s="243" t="s">
        <v>261</v>
      </c>
      <c r="D26" s="231">
        <v>2</v>
      </c>
      <c r="E26" s="231">
        <v>1922</v>
      </c>
      <c r="F26" s="231">
        <v>1500</v>
      </c>
      <c r="G26" s="231">
        <v>2014</v>
      </c>
      <c r="H26" s="263">
        <v>1</v>
      </c>
      <c r="I26" s="387"/>
      <c r="J26" s="232" t="s">
        <v>255</v>
      </c>
      <c r="K26" s="247" t="s">
        <v>256</v>
      </c>
      <c r="L26" s="193">
        <v>500000000</v>
      </c>
      <c r="M26" s="246">
        <v>500000000</v>
      </c>
      <c r="N26" s="214">
        <f t="shared" si="0"/>
        <v>1</v>
      </c>
    </row>
    <row r="27" spans="1:14" ht="72">
      <c r="A27" s="215" t="s">
        <v>130</v>
      </c>
      <c r="B27" s="216" t="s">
        <v>131</v>
      </c>
      <c r="C27" s="215" t="s">
        <v>193</v>
      </c>
      <c r="D27" s="218">
        <v>1</v>
      </c>
      <c r="E27" s="218">
        <v>27</v>
      </c>
      <c r="F27" s="218">
        <v>27</v>
      </c>
      <c r="G27" s="219">
        <v>27</v>
      </c>
      <c r="H27" s="264">
        <f>G27/F27</f>
        <v>1</v>
      </c>
      <c r="I27" s="220" t="s">
        <v>41</v>
      </c>
      <c r="J27" s="220" t="s">
        <v>236</v>
      </c>
      <c r="K27" s="233" t="s">
        <v>356</v>
      </c>
      <c r="L27" s="186">
        <v>1295840000</v>
      </c>
      <c r="M27" s="222">
        <v>483958503</v>
      </c>
      <c r="N27" s="214">
        <f t="shared" si="0"/>
        <v>0.3734708783491789</v>
      </c>
    </row>
    <row r="28" spans="1:14" ht="84">
      <c r="A28" s="215" t="s">
        <v>132</v>
      </c>
      <c r="B28" s="216" t="s">
        <v>133</v>
      </c>
      <c r="C28" s="215" t="s">
        <v>180</v>
      </c>
      <c r="D28" s="218">
        <v>1</v>
      </c>
      <c r="E28" s="218">
        <v>27</v>
      </c>
      <c r="F28" s="218">
        <v>27</v>
      </c>
      <c r="G28" s="219">
        <v>27</v>
      </c>
      <c r="H28" s="264">
        <f>G28/F28</f>
        <v>1</v>
      </c>
      <c r="I28" s="220" t="s">
        <v>41</v>
      </c>
      <c r="J28" s="220" t="s">
        <v>237</v>
      </c>
      <c r="K28" s="221" t="s">
        <v>209</v>
      </c>
      <c r="L28" s="186">
        <v>3635421196.26</v>
      </c>
      <c r="M28" s="222">
        <v>3503808477</v>
      </c>
      <c r="N28" s="214">
        <f t="shared" si="0"/>
        <v>0.9637971194657172</v>
      </c>
    </row>
    <row r="29" spans="1:14" ht="132">
      <c r="A29" s="215" t="s">
        <v>169</v>
      </c>
      <c r="B29" s="215" t="s">
        <v>134</v>
      </c>
      <c r="C29" s="240" t="s">
        <v>194</v>
      </c>
      <c r="D29" s="231">
        <v>1</v>
      </c>
      <c r="E29" s="218">
        <v>8</v>
      </c>
      <c r="F29" s="231">
        <v>29</v>
      </c>
      <c r="G29" s="241">
        <v>28</v>
      </c>
      <c r="H29" s="264">
        <f>G29/F29</f>
        <v>0.9655172413793104</v>
      </c>
      <c r="I29" s="220" t="s">
        <v>65</v>
      </c>
      <c r="J29" s="237" t="s">
        <v>238</v>
      </c>
      <c r="K29" s="233" t="s">
        <v>115</v>
      </c>
      <c r="L29" s="186">
        <v>99142112</v>
      </c>
      <c r="M29" s="222">
        <v>90000000</v>
      </c>
      <c r="N29" s="214">
        <f t="shared" si="0"/>
        <v>0.9077878026241765</v>
      </c>
    </row>
    <row r="30" spans="1:14" ht="84">
      <c r="A30" s="215" t="s">
        <v>135</v>
      </c>
      <c r="B30" s="215" t="s">
        <v>136</v>
      </c>
      <c r="C30" s="240" t="s">
        <v>195</v>
      </c>
      <c r="D30" s="231">
        <v>1</v>
      </c>
      <c r="E30" s="218">
        <v>23</v>
      </c>
      <c r="F30" s="231">
        <v>23</v>
      </c>
      <c r="G30" s="241">
        <v>20</v>
      </c>
      <c r="H30" s="263">
        <f t="shared" si="1"/>
        <v>0.8695652173913043</v>
      </c>
      <c r="I30" s="220" t="s">
        <v>67</v>
      </c>
      <c r="J30" s="237" t="s">
        <v>239</v>
      </c>
      <c r="K30" s="233" t="s">
        <v>103</v>
      </c>
      <c r="L30" s="186">
        <v>57000000</v>
      </c>
      <c r="M30" s="222">
        <v>57000000</v>
      </c>
      <c r="N30" s="214">
        <f t="shared" si="0"/>
        <v>1</v>
      </c>
    </row>
    <row r="31" spans="1:14" ht="144">
      <c r="A31" s="215" t="s">
        <v>137</v>
      </c>
      <c r="B31" s="215" t="s">
        <v>138</v>
      </c>
      <c r="C31" s="215" t="s">
        <v>196</v>
      </c>
      <c r="D31" s="218">
        <v>1</v>
      </c>
      <c r="E31" s="218">
        <v>20</v>
      </c>
      <c r="F31" s="218">
        <v>24</v>
      </c>
      <c r="G31" s="219">
        <v>24</v>
      </c>
      <c r="H31" s="264">
        <f>G31/F31</f>
        <v>1</v>
      </c>
      <c r="I31" s="220" t="s">
        <v>54</v>
      </c>
      <c r="J31" s="220" t="s">
        <v>240</v>
      </c>
      <c r="K31" s="233" t="s">
        <v>115</v>
      </c>
      <c r="L31" s="186">
        <v>1040000000</v>
      </c>
      <c r="M31" s="222">
        <v>999420316.25</v>
      </c>
      <c r="N31" s="214">
        <f t="shared" si="0"/>
        <v>0.9609810733173076</v>
      </c>
    </row>
    <row r="32" spans="1:14" ht="168">
      <c r="A32" s="215" t="s">
        <v>139</v>
      </c>
      <c r="B32" s="215" t="s">
        <v>140</v>
      </c>
      <c r="C32" s="240" t="s">
        <v>197</v>
      </c>
      <c r="D32" s="231">
        <v>1</v>
      </c>
      <c r="E32" s="218">
        <v>10</v>
      </c>
      <c r="F32" s="231">
        <v>12</v>
      </c>
      <c r="G32" s="241">
        <v>12</v>
      </c>
      <c r="H32" s="264">
        <f>G32/F32</f>
        <v>1</v>
      </c>
      <c r="I32" s="220" t="s">
        <v>39</v>
      </c>
      <c r="J32" s="220" t="s">
        <v>241</v>
      </c>
      <c r="K32" s="233" t="s">
        <v>141</v>
      </c>
      <c r="L32" s="186">
        <v>78425705.4</v>
      </c>
      <c r="M32" s="222">
        <v>35465382.61</v>
      </c>
      <c r="N32" s="214">
        <f t="shared" si="0"/>
        <v>0.45221630368657156</v>
      </c>
    </row>
    <row r="33" spans="1:14" ht="48">
      <c r="A33" s="215" t="s">
        <v>143</v>
      </c>
      <c r="B33" s="215" t="s">
        <v>158</v>
      </c>
      <c r="C33" s="240" t="s">
        <v>198</v>
      </c>
      <c r="D33" s="231">
        <v>1</v>
      </c>
      <c r="E33" s="218">
        <v>1</v>
      </c>
      <c r="F33" s="231">
        <v>10</v>
      </c>
      <c r="G33" s="241">
        <v>10</v>
      </c>
      <c r="H33" s="264">
        <f>G33/F33</f>
        <v>1</v>
      </c>
      <c r="I33" s="219" t="s">
        <v>69</v>
      </c>
      <c r="J33" s="219" t="s">
        <v>242</v>
      </c>
      <c r="K33" s="221" t="s">
        <v>79</v>
      </c>
      <c r="L33" s="186">
        <v>0</v>
      </c>
      <c r="M33" s="222">
        <v>0</v>
      </c>
      <c r="N33" s="214">
        <v>0</v>
      </c>
    </row>
    <row r="34" spans="1:14" ht="48">
      <c r="A34" s="238" t="s">
        <v>144</v>
      </c>
      <c r="B34" s="215" t="s">
        <v>159</v>
      </c>
      <c r="C34" s="240" t="s">
        <v>199</v>
      </c>
      <c r="D34" s="231">
        <v>1</v>
      </c>
      <c r="E34" s="218">
        <v>29</v>
      </c>
      <c r="F34" s="248">
        <v>29</v>
      </c>
      <c r="G34" s="249">
        <v>28</v>
      </c>
      <c r="H34" s="264">
        <f>G34/F34</f>
        <v>0.9655172413793104</v>
      </c>
      <c r="I34" s="219" t="s">
        <v>56</v>
      </c>
      <c r="J34" s="219" t="s">
        <v>243</v>
      </c>
      <c r="K34" s="221" t="s">
        <v>79</v>
      </c>
      <c r="L34" s="186">
        <v>0</v>
      </c>
      <c r="M34" s="222">
        <v>0</v>
      </c>
      <c r="N34" s="214">
        <v>0</v>
      </c>
    </row>
    <row r="35" spans="1:14" ht="96">
      <c r="A35" s="215" t="s">
        <v>170</v>
      </c>
      <c r="B35" s="215" t="s">
        <v>160</v>
      </c>
      <c r="C35" s="240" t="s">
        <v>200</v>
      </c>
      <c r="D35" s="231">
        <v>1</v>
      </c>
      <c r="E35" s="218">
        <v>29</v>
      </c>
      <c r="F35" s="248">
        <v>29</v>
      </c>
      <c r="G35" s="249">
        <v>28</v>
      </c>
      <c r="H35" s="264">
        <f>G35/F35</f>
        <v>0.9655172413793104</v>
      </c>
      <c r="I35" s="219" t="s">
        <v>71</v>
      </c>
      <c r="J35" s="219" t="s">
        <v>244</v>
      </c>
      <c r="K35" s="221" t="s">
        <v>79</v>
      </c>
      <c r="L35" s="186">
        <v>0</v>
      </c>
      <c r="M35" s="222">
        <v>0</v>
      </c>
      <c r="N35" s="214">
        <v>0</v>
      </c>
    </row>
    <row r="36" spans="1:14" ht="108">
      <c r="A36" s="238" t="s">
        <v>145</v>
      </c>
      <c r="B36" s="215" t="s">
        <v>161</v>
      </c>
      <c r="C36" s="240" t="s">
        <v>201</v>
      </c>
      <c r="D36" s="231">
        <v>1</v>
      </c>
      <c r="E36" s="218">
        <v>0</v>
      </c>
      <c r="F36" s="231">
        <v>194</v>
      </c>
      <c r="G36" s="241">
        <v>150</v>
      </c>
      <c r="H36" s="263">
        <f t="shared" si="1"/>
        <v>0.7731958762886598</v>
      </c>
      <c r="I36" s="219" t="s">
        <v>73</v>
      </c>
      <c r="J36" s="219" t="s">
        <v>245</v>
      </c>
      <c r="K36" s="221" t="s">
        <v>79</v>
      </c>
      <c r="L36" s="186">
        <v>0</v>
      </c>
      <c r="M36" s="222">
        <v>0</v>
      </c>
      <c r="N36" s="214">
        <v>0</v>
      </c>
    </row>
    <row r="37" spans="1:14" ht="48">
      <c r="A37" s="238" t="s">
        <v>146</v>
      </c>
      <c r="B37" s="215" t="s">
        <v>162</v>
      </c>
      <c r="C37" s="215" t="s">
        <v>202</v>
      </c>
      <c r="D37" s="218">
        <v>1</v>
      </c>
      <c r="E37" s="218">
        <v>1</v>
      </c>
      <c r="F37" s="218">
        <v>2</v>
      </c>
      <c r="G37" s="219">
        <v>2</v>
      </c>
      <c r="H37" s="264">
        <f>G37/F37</f>
        <v>1</v>
      </c>
      <c r="I37" s="219" t="s">
        <v>74</v>
      </c>
      <c r="J37" s="219" t="s">
        <v>246</v>
      </c>
      <c r="K37" s="221" t="s">
        <v>79</v>
      </c>
      <c r="L37" s="186">
        <v>0</v>
      </c>
      <c r="M37" s="222">
        <v>0</v>
      </c>
      <c r="N37" s="214">
        <v>0</v>
      </c>
    </row>
    <row r="38" spans="1:14" ht="96">
      <c r="A38" s="238" t="s">
        <v>147</v>
      </c>
      <c r="B38" s="215" t="s">
        <v>163</v>
      </c>
      <c r="C38" s="240" t="s">
        <v>203</v>
      </c>
      <c r="D38" s="231">
        <v>1</v>
      </c>
      <c r="E38" s="218">
        <v>0</v>
      </c>
      <c r="F38" s="231">
        <v>8</v>
      </c>
      <c r="G38" s="241">
        <v>6</v>
      </c>
      <c r="H38" s="263">
        <f t="shared" si="1"/>
        <v>0.75</v>
      </c>
      <c r="I38" s="219" t="s">
        <v>69</v>
      </c>
      <c r="J38" s="219" t="s">
        <v>247</v>
      </c>
      <c r="K38" s="221" t="s">
        <v>79</v>
      </c>
      <c r="L38" s="186">
        <v>0</v>
      </c>
      <c r="M38" s="222">
        <v>0</v>
      </c>
      <c r="N38" s="214">
        <v>0</v>
      </c>
    </row>
    <row r="39" spans="1:14" ht="72">
      <c r="A39" s="238" t="s">
        <v>148</v>
      </c>
      <c r="B39" s="215" t="s">
        <v>164</v>
      </c>
      <c r="C39" s="215" t="s">
        <v>204</v>
      </c>
      <c r="D39" s="218">
        <v>1</v>
      </c>
      <c r="E39" s="218">
        <v>11</v>
      </c>
      <c r="F39" s="218">
        <v>15</v>
      </c>
      <c r="G39" s="219">
        <v>12</v>
      </c>
      <c r="H39" s="263">
        <f t="shared" si="1"/>
        <v>0.8</v>
      </c>
      <c r="I39" s="219" t="s">
        <v>69</v>
      </c>
      <c r="J39" s="219" t="s">
        <v>248</v>
      </c>
      <c r="K39" s="221" t="s">
        <v>79</v>
      </c>
      <c r="L39" s="186">
        <v>0</v>
      </c>
      <c r="M39" s="222">
        <v>0</v>
      </c>
      <c r="N39" s="214">
        <v>0</v>
      </c>
    </row>
    <row r="40" spans="1:14" ht="96">
      <c r="A40" s="215" t="s">
        <v>157</v>
      </c>
      <c r="B40" s="215" t="s">
        <v>154</v>
      </c>
      <c r="C40" s="240" t="s">
        <v>205</v>
      </c>
      <c r="D40" s="231">
        <v>1</v>
      </c>
      <c r="E40" s="218">
        <v>1</v>
      </c>
      <c r="F40" s="231">
        <v>4</v>
      </c>
      <c r="G40" s="241">
        <v>3</v>
      </c>
      <c r="H40" s="263">
        <f t="shared" si="1"/>
        <v>0.75</v>
      </c>
      <c r="I40" s="220" t="s">
        <v>39</v>
      </c>
      <c r="J40" s="237" t="s">
        <v>252</v>
      </c>
      <c r="K40" s="221" t="s">
        <v>153</v>
      </c>
      <c r="L40" s="186">
        <v>32892900</v>
      </c>
      <c r="M40" s="222">
        <v>29105010</v>
      </c>
      <c r="N40" s="214">
        <f t="shared" si="0"/>
        <v>0.8848417135612853</v>
      </c>
    </row>
    <row r="41" spans="1:14" ht="48">
      <c r="A41" s="238" t="s">
        <v>149</v>
      </c>
      <c r="B41" s="215" t="s">
        <v>150</v>
      </c>
      <c r="C41" s="215" t="s">
        <v>213</v>
      </c>
      <c r="D41" s="218">
        <v>1</v>
      </c>
      <c r="E41" s="218">
        <v>29</v>
      </c>
      <c r="F41" s="218">
        <v>29</v>
      </c>
      <c r="G41" s="219">
        <v>28</v>
      </c>
      <c r="H41" s="264">
        <f t="shared" si="1"/>
        <v>0.9655172413793104</v>
      </c>
      <c r="I41" s="220" t="s">
        <v>76</v>
      </c>
      <c r="J41" s="237" t="s">
        <v>249</v>
      </c>
      <c r="K41" s="221" t="s">
        <v>151</v>
      </c>
      <c r="L41" s="186">
        <v>546054446</v>
      </c>
      <c r="M41" s="222">
        <v>259923317.64</v>
      </c>
      <c r="N41" s="214">
        <f t="shared" si="0"/>
        <v>0.47600256630819554</v>
      </c>
    </row>
    <row r="42" spans="1:14" ht="60">
      <c r="A42" s="238" t="s">
        <v>155</v>
      </c>
      <c r="B42" s="215" t="s">
        <v>165</v>
      </c>
      <c r="C42" s="215" t="s">
        <v>206</v>
      </c>
      <c r="D42" s="218">
        <v>1</v>
      </c>
      <c r="E42" s="250">
        <v>0.99</v>
      </c>
      <c r="F42" s="250">
        <v>0.99</v>
      </c>
      <c r="G42" s="251">
        <v>0.99</v>
      </c>
      <c r="H42" s="264">
        <f t="shared" si="1"/>
        <v>1</v>
      </c>
      <c r="I42" s="219" t="s">
        <v>39</v>
      </c>
      <c r="J42" s="219" t="s">
        <v>250</v>
      </c>
      <c r="K42" s="221" t="s">
        <v>79</v>
      </c>
      <c r="L42" s="186">
        <v>0</v>
      </c>
      <c r="M42" s="222">
        <v>0</v>
      </c>
      <c r="N42" s="214">
        <v>0</v>
      </c>
    </row>
    <row r="43" spans="1:14" ht="120.75" thickBot="1">
      <c r="A43" s="252" t="s">
        <v>152</v>
      </c>
      <c r="B43" s="252" t="s">
        <v>166</v>
      </c>
      <c r="C43" s="252" t="s">
        <v>179</v>
      </c>
      <c r="D43" s="253">
        <v>1</v>
      </c>
      <c r="E43" s="253">
        <v>3</v>
      </c>
      <c r="F43" s="253">
        <v>12</v>
      </c>
      <c r="G43" s="254">
        <v>9</v>
      </c>
      <c r="H43" s="263">
        <f t="shared" si="1"/>
        <v>0.75</v>
      </c>
      <c r="I43" s="255" t="s">
        <v>39</v>
      </c>
      <c r="J43" s="256" t="s">
        <v>251</v>
      </c>
      <c r="K43" s="257" t="s">
        <v>153</v>
      </c>
      <c r="L43" s="186">
        <v>2405152201</v>
      </c>
      <c r="M43" s="222">
        <v>1731274431.63</v>
      </c>
      <c r="N43" s="214">
        <f t="shared" si="0"/>
        <v>0.7198190746141475</v>
      </c>
    </row>
    <row r="44" spans="8:14" ht="12.75">
      <c r="H44" s="262">
        <v>0</v>
      </c>
      <c r="N44" s="261">
        <v>0</v>
      </c>
    </row>
    <row r="45" spans="8:14" ht="12.75">
      <c r="H45" s="262">
        <v>1</v>
      </c>
      <c r="N45" s="261">
        <v>1</v>
      </c>
    </row>
    <row r="48" ht="12.75">
      <c r="H48" s="261"/>
    </row>
    <row r="49" ht="12.75">
      <c r="H49" s="261"/>
    </row>
    <row r="53" ht="13.5" thickBot="1"/>
    <row r="54" spans="5:10" ht="36">
      <c r="E54" s="179" t="s">
        <v>80</v>
      </c>
      <c r="F54" s="180">
        <v>1</v>
      </c>
      <c r="G54" s="181">
        <v>0</v>
      </c>
      <c r="H54" s="212">
        <v>114660000</v>
      </c>
      <c r="I54" s="213">
        <v>0</v>
      </c>
      <c r="J54" s="182">
        <f>I54/H54</f>
        <v>0</v>
      </c>
    </row>
    <row r="55" spans="5:10" ht="48">
      <c r="E55" s="183" t="s">
        <v>83</v>
      </c>
      <c r="F55" s="184">
        <v>1</v>
      </c>
      <c r="G55" s="185">
        <v>0</v>
      </c>
      <c r="H55" s="186">
        <v>234288814.37</v>
      </c>
      <c r="I55" s="222">
        <v>0</v>
      </c>
      <c r="J55" s="187">
        <f>I55/H55</f>
        <v>0</v>
      </c>
    </row>
    <row r="56" spans="5:10" ht="24">
      <c r="E56" s="188" t="s">
        <v>85</v>
      </c>
      <c r="F56" s="189">
        <v>1</v>
      </c>
      <c r="G56" s="185">
        <v>1</v>
      </c>
      <c r="H56" s="212">
        <v>114660000</v>
      </c>
      <c r="I56" s="213">
        <v>0</v>
      </c>
      <c r="J56" s="187">
        <f>I56/H56</f>
        <v>0</v>
      </c>
    </row>
    <row r="57" spans="5:10" ht="60">
      <c r="E57" s="190" t="s">
        <v>156</v>
      </c>
      <c r="F57" s="184">
        <v>4</v>
      </c>
      <c r="G57" s="185">
        <v>0.9375</v>
      </c>
      <c r="H57" s="186">
        <f>SUM(L6:L9)</f>
        <v>127023483125</v>
      </c>
      <c r="I57" s="222">
        <f>SUM(M6:M9)</f>
        <v>90305495934</v>
      </c>
      <c r="J57" s="187">
        <f>I57/H57</f>
        <v>0.7109354405368735</v>
      </c>
    </row>
    <row r="58" spans="5:10" ht="24">
      <c r="E58" s="183" t="s">
        <v>93</v>
      </c>
      <c r="F58" s="184">
        <v>1</v>
      </c>
      <c r="G58" s="185">
        <v>0</v>
      </c>
      <c r="H58" s="186">
        <v>103272000</v>
      </c>
      <c r="I58" s="222">
        <v>0</v>
      </c>
      <c r="J58" s="187">
        <f>I58/H58</f>
        <v>0</v>
      </c>
    </row>
    <row r="59" spans="5:10" ht="36">
      <c r="E59" s="188" t="s">
        <v>95</v>
      </c>
      <c r="F59" s="184">
        <v>1</v>
      </c>
      <c r="G59" s="185">
        <v>0.8423</v>
      </c>
      <c r="H59" s="186">
        <v>0</v>
      </c>
      <c r="I59" s="222">
        <v>0</v>
      </c>
      <c r="J59" s="187">
        <v>0</v>
      </c>
    </row>
    <row r="60" spans="5:10" ht="60">
      <c r="E60" s="188" t="s">
        <v>97</v>
      </c>
      <c r="F60" s="184">
        <v>1</v>
      </c>
      <c r="G60" s="185">
        <v>0.8286</v>
      </c>
      <c r="H60" s="186">
        <v>427000000</v>
      </c>
      <c r="I60" s="222">
        <v>426553783</v>
      </c>
      <c r="J60" s="187">
        <f>I60/H60</f>
        <v>0.9989549953161593</v>
      </c>
    </row>
    <row r="61" spans="5:10" ht="60">
      <c r="E61" s="188" t="s">
        <v>99</v>
      </c>
      <c r="F61" s="189">
        <v>1</v>
      </c>
      <c r="G61" s="185">
        <v>0.4612</v>
      </c>
      <c r="H61" s="186">
        <v>203546543</v>
      </c>
      <c r="I61" s="222">
        <v>154438897</v>
      </c>
      <c r="J61" s="187">
        <f>I61/H61</f>
        <v>0.7587399654338517</v>
      </c>
    </row>
    <row r="62" spans="5:10" ht="72">
      <c r="E62" s="188" t="s">
        <v>101</v>
      </c>
      <c r="F62" s="189">
        <v>1</v>
      </c>
      <c r="G62" s="185">
        <v>1</v>
      </c>
      <c r="H62" s="186">
        <v>58834963.55</v>
      </c>
      <c r="I62" s="222">
        <v>0</v>
      </c>
      <c r="J62" s="187">
        <v>0</v>
      </c>
    </row>
    <row r="63" spans="5:10" ht="36">
      <c r="E63" s="183" t="s">
        <v>104</v>
      </c>
      <c r="F63" s="189">
        <v>1</v>
      </c>
      <c r="G63" s="185">
        <v>1</v>
      </c>
      <c r="H63" s="186">
        <v>0</v>
      </c>
      <c r="I63" s="222">
        <v>0</v>
      </c>
      <c r="J63" s="187">
        <v>0</v>
      </c>
    </row>
    <row r="64" spans="5:10" ht="24">
      <c r="E64" s="183" t="s">
        <v>106</v>
      </c>
      <c r="F64" s="189">
        <v>1</v>
      </c>
      <c r="G64" s="185">
        <v>1</v>
      </c>
      <c r="H64" s="186">
        <v>0</v>
      </c>
      <c r="I64" s="222">
        <v>0</v>
      </c>
      <c r="J64" s="187">
        <v>0</v>
      </c>
    </row>
    <row r="65" spans="5:10" ht="60">
      <c r="E65" s="183" t="s">
        <v>108</v>
      </c>
      <c r="F65" s="184">
        <v>1</v>
      </c>
      <c r="G65" s="185">
        <v>0.5833</v>
      </c>
      <c r="H65" s="186">
        <v>2157303604.77</v>
      </c>
      <c r="I65" s="222">
        <v>78770066</v>
      </c>
      <c r="J65" s="187">
        <f>I65/H65</f>
        <v>0.036513203716821326</v>
      </c>
    </row>
    <row r="66" spans="5:10" ht="12.75">
      <c r="E66" s="183" t="s">
        <v>111</v>
      </c>
      <c r="F66" s="189">
        <v>1</v>
      </c>
      <c r="G66" s="185">
        <v>0.4511</v>
      </c>
      <c r="H66" s="186">
        <v>48000000</v>
      </c>
      <c r="I66" s="222">
        <v>43215928</v>
      </c>
      <c r="J66" s="187">
        <v>0</v>
      </c>
    </row>
    <row r="67" spans="5:10" ht="24">
      <c r="E67" s="183" t="s">
        <v>113</v>
      </c>
      <c r="F67" s="189">
        <v>1</v>
      </c>
      <c r="G67" s="185">
        <v>0.9655172413793104</v>
      </c>
      <c r="H67" s="186">
        <v>313735681</v>
      </c>
      <c r="I67" s="222">
        <v>298559399</v>
      </c>
      <c r="J67" s="187">
        <v>0</v>
      </c>
    </row>
    <row r="68" spans="5:10" ht="24">
      <c r="E68" s="183" t="s">
        <v>116</v>
      </c>
      <c r="F68" s="189">
        <v>1</v>
      </c>
      <c r="G68" s="185">
        <v>0.9655172413793104</v>
      </c>
      <c r="H68" s="186">
        <v>0</v>
      </c>
      <c r="I68" s="222">
        <v>0</v>
      </c>
      <c r="J68" s="187">
        <v>0</v>
      </c>
    </row>
    <row r="69" spans="5:10" ht="60">
      <c r="E69" s="183" t="s">
        <v>118</v>
      </c>
      <c r="F69" s="189">
        <v>1</v>
      </c>
      <c r="G69" s="185">
        <v>0.9655172413793104</v>
      </c>
      <c r="H69" s="186">
        <v>0</v>
      </c>
      <c r="I69" s="222">
        <v>0</v>
      </c>
      <c r="J69" s="187">
        <v>0</v>
      </c>
    </row>
    <row r="70" spans="5:10" ht="48">
      <c r="E70" s="188" t="s">
        <v>121</v>
      </c>
      <c r="F70" s="189">
        <v>1</v>
      </c>
      <c r="G70" s="185">
        <v>0.9655172413793104</v>
      </c>
      <c r="H70" s="186">
        <v>62400000</v>
      </c>
      <c r="I70" s="222">
        <v>0</v>
      </c>
      <c r="J70" s="187">
        <f aca="true" t="shared" si="2" ref="J70:J79">I70/H70</f>
        <v>0</v>
      </c>
    </row>
    <row r="71" spans="5:10" ht="24">
      <c r="E71" s="188" t="s">
        <v>123</v>
      </c>
      <c r="F71" s="184">
        <v>1</v>
      </c>
      <c r="G71" s="185">
        <v>1</v>
      </c>
      <c r="H71" s="186">
        <v>10032621348.76</v>
      </c>
      <c r="I71" s="222">
        <v>9695223013.06</v>
      </c>
      <c r="J71" s="187">
        <v>0</v>
      </c>
    </row>
    <row r="72" spans="5:10" ht="12.75">
      <c r="E72" s="183" t="s">
        <v>126</v>
      </c>
      <c r="F72" s="184">
        <v>1</v>
      </c>
      <c r="G72" s="185">
        <v>1</v>
      </c>
      <c r="H72" s="186">
        <v>259000000</v>
      </c>
      <c r="I72" s="222">
        <v>58960000</v>
      </c>
      <c r="J72" s="191">
        <v>0</v>
      </c>
    </row>
    <row r="73" spans="5:10" ht="48">
      <c r="E73" s="192" t="s">
        <v>129</v>
      </c>
      <c r="F73" s="189">
        <v>2</v>
      </c>
      <c r="G73" s="185">
        <v>1</v>
      </c>
      <c r="H73" s="186">
        <f>SUM(L25:L26)</f>
        <v>1329000000</v>
      </c>
      <c r="I73" s="222">
        <f>SUM(M25:M26)</f>
        <v>1171682766</v>
      </c>
      <c r="J73" s="194">
        <f t="shared" si="2"/>
        <v>0.8816273634311512</v>
      </c>
    </row>
    <row r="74" spans="5:10" ht="12.75">
      <c r="E74" s="183" t="s">
        <v>130</v>
      </c>
      <c r="F74" s="184">
        <v>1</v>
      </c>
      <c r="G74" s="185">
        <v>1</v>
      </c>
      <c r="H74" s="186">
        <v>1295840000</v>
      </c>
      <c r="I74" s="222">
        <v>483958503</v>
      </c>
      <c r="J74" s="187">
        <f t="shared" si="2"/>
        <v>0.3734708783491789</v>
      </c>
    </row>
    <row r="75" spans="5:10" ht="36">
      <c r="E75" s="183" t="s">
        <v>132</v>
      </c>
      <c r="F75" s="184">
        <v>1</v>
      </c>
      <c r="G75" s="185">
        <v>1</v>
      </c>
      <c r="H75" s="186">
        <v>3635421196.26</v>
      </c>
      <c r="I75" s="222">
        <v>3503808477</v>
      </c>
      <c r="J75" s="187">
        <f t="shared" si="2"/>
        <v>0.9637971194657172</v>
      </c>
    </row>
    <row r="76" spans="5:10" ht="12.75">
      <c r="E76" s="183" t="s">
        <v>169</v>
      </c>
      <c r="F76" s="189">
        <v>1</v>
      </c>
      <c r="G76" s="185">
        <v>0.9655</v>
      </c>
      <c r="H76" s="186">
        <v>99142112</v>
      </c>
      <c r="I76" s="222">
        <v>90000000</v>
      </c>
      <c r="J76" s="187">
        <f t="shared" si="2"/>
        <v>0.9077878026241765</v>
      </c>
    </row>
    <row r="77" spans="5:10" ht="24">
      <c r="E77" s="183" t="s">
        <v>135</v>
      </c>
      <c r="F77" s="189">
        <v>1</v>
      </c>
      <c r="G77" s="185">
        <v>0.8696</v>
      </c>
      <c r="H77" s="186">
        <v>57000000</v>
      </c>
      <c r="I77" s="222">
        <v>57000000</v>
      </c>
      <c r="J77" s="187">
        <f t="shared" si="2"/>
        <v>1</v>
      </c>
    </row>
    <row r="78" spans="5:10" ht="36">
      <c r="E78" s="183" t="s">
        <v>137</v>
      </c>
      <c r="F78" s="184">
        <v>1</v>
      </c>
      <c r="G78" s="185">
        <v>1</v>
      </c>
      <c r="H78" s="186">
        <v>1040000000</v>
      </c>
      <c r="I78" s="222">
        <v>999420316.25</v>
      </c>
      <c r="J78" s="187">
        <f t="shared" si="2"/>
        <v>0.9609810733173076</v>
      </c>
    </row>
    <row r="79" spans="5:10" ht="36">
      <c r="E79" s="183" t="s">
        <v>139</v>
      </c>
      <c r="F79" s="189">
        <v>1</v>
      </c>
      <c r="G79" s="185">
        <v>1</v>
      </c>
      <c r="H79" s="186">
        <v>78425705.4</v>
      </c>
      <c r="I79" s="222">
        <v>35465382.61</v>
      </c>
      <c r="J79" s="187">
        <f t="shared" si="2"/>
        <v>0.45221630368657156</v>
      </c>
    </row>
    <row r="80" spans="5:10" ht="24">
      <c r="E80" s="183" t="s">
        <v>143</v>
      </c>
      <c r="F80" s="189">
        <v>1</v>
      </c>
      <c r="G80" s="185">
        <v>1</v>
      </c>
      <c r="H80" s="186">
        <v>0</v>
      </c>
      <c r="I80" s="222">
        <v>0</v>
      </c>
      <c r="J80" s="187">
        <v>0</v>
      </c>
    </row>
    <row r="81" spans="5:10" ht="12.75">
      <c r="E81" s="188" t="s">
        <v>144</v>
      </c>
      <c r="F81" s="195">
        <v>1</v>
      </c>
      <c r="G81" s="185">
        <v>0.9655172413793104</v>
      </c>
      <c r="H81" s="186">
        <v>0</v>
      </c>
      <c r="I81" s="222">
        <v>0</v>
      </c>
      <c r="J81" s="187">
        <v>0</v>
      </c>
    </row>
    <row r="82" spans="5:10" ht="12.75">
      <c r="E82" s="183" t="s">
        <v>170</v>
      </c>
      <c r="F82" s="195">
        <v>1</v>
      </c>
      <c r="G82" s="185">
        <v>0.9655172413793104</v>
      </c>
      <c r="H82" s="186">
        <v>0</v>
      </c>
      <c r="I82" s="222">
        <v>0</v>
      </c>
      <c r="J82" s="187">
        <v>0</v>
      </c>
    </row>
    <row r="83" spans="5:10" ht="48">
      <c r="E83" s="188" t="s">
        <v>145</v>
      </c>
      <c r="F83" s="189">
        <v>1</v>
      </c>
      <c r="G83" s="185">
        <v>0.7732</v>
      </c>
      <c r="H83" s="186">
        <v>0</v>
      </c>
      <c r="I83" s="222">
        <v>0</v>
      </c>
      <c r="J83" s="187">
        <v>0</v>
      </c>
    </row>
    <row r="84" spans="5:10" ht="24">
      <c r="E84" s="188" t="s">
        <v>146</v>
      </c>
      <c r="F84" s="184">
        <v>1</v>
      </c>
      <c r="G84" s="185">
        <v>1</v>
      </c>
      <c r="H84" s="186">
        <v>0</v>
      </c>
      <c r="I84" s="222">
        <v>0</v>
      </c>
      <c r="J84" s="187">
        <v>0</v>
      </c>
    </row>
    <row r="85" spans="5:10" ht="24">
      <c r="E85" s="188" t="s">
        <v>147</v>
      </c>
      <c r="F85" s="189">
        <v>1</v>
      </c>
      <c r="G85" s="185">
        <v>0.75</v>
      </c>
      <c r="H85" s="186">
        <v>0</v>
      </c>
      <c r="I85" s="222">
        <v>0</v>
      </c>
      <c r="J85" s="187">
        <v>0</v>
      </c>
    </row>
    <row r="86" spans="5:10" ht="36">
      <c r="E86" s="188" t="s">
        <v>148</v>
      </c>
      <c r="F86" s="184">
        <v>1</v>
      </c>
      <c r="G86" s="185">
        <v>0.8</v>
      </c>
      <c r="H86" s="186">
        <v>0</v>
      </c>
      <c r="I86" s="222">
        <v>0</v>
      </c>
      <c r="J86" s="187">
        <v>0</v>
      </c>
    </row>
    <row r="87" spans="5:10" ht="72">
      <c r="E87" s="183" t="s">
        <v>157</v>
      </c>
      <c r="F87" s="189">
        <v>1</v>
      </c>
      <c r="G87" s="185">
        <v>0.75</v>
      </c>
      <c r="H87" s="186">
        <v>32892900</v>
      </c>
      <c r="I87" s="222">
        <v>29105010</v>
      </c>
      <c r="J87" s="187">
        <v>0</v>
      </c>
    </row>
    <row r="88" spans="5:10" ht="36">
      <c r="E88" s="188" t="s">
        <v>149</v>
      </c>
      <c r="F88" s="184">
        <v>1</v>
      </c>
      <c r="G88" s="185">
        <v>0.9655</v>
      </c>
      <c r="H88" s="186">
        <v>546054446</v>
      </c>
      <c r="I88" s="222">
        <v>259923317.64</v>
      </c>
      <c r="J88" s="187">
        <v>0</v>
      </c>
    </row>
    <row r="89" spans="5:10" ht="24">
      <c r="E89" s="188" t="s">
        <v>155</v>
      </c>
      <c r="F89" s="196">
        <v>1</v>
      </c>
      <c r="G89" s="185">
        <v>1</v>
      </c>
      <c r="H89" s="186">
        <v>0</v>
      </c>
      <c r="I89" s="222">
        <v>0</v>
      </c>
      <c r="J89" s="187">
        <v>0</v>
      </c>
    </row>
    <row r="90" spans="5:10" ht="60.75" thickBot="1">
      <c r="E90" s="197" t="s">
        <v>152</v>
      </c>
      <c r="F90" s="198">
        <v>1</v>
      </c>
      <c r="G90" s="199">
        <v>0.75</v>
      </c>
      <c r="H90" s="186">
        <v>2405152201</v>
      </c>
      <c r="I90" s="222">
        <v>1731274431.63</v>
      </c>
      <c r="J90" s="200">
        <v>0</v>
      </c>
    </row>
    <row r="91" spans="5:10" ht="9.75" customHeight="1">
      <c r="E91" s="201"/>
      <c r="F91" s="201"/>
      <c r="G91" s="201"/>
      <c r="H91" s="186">
        <f>SUM(H54:H90)</f>
        <v>151671734641.11002</v>
      </c>
      <c r="I91" s="222">
        <f>SUM(I54:I90)</f>
        <v>109422855224.19</v>
      </c>
      <c r="J91" s="390">
        <f>I91/H91</f>
        <v>0.7214452678550125</v>
      </c>
    </row>
    <row r="92" spans="5:10" ht="12" customHeight="1" thickBot="1">
      <c r="E92" s="201"/>
      <c r="F92" s="201"/>
      <c r="G92" s="201"/>
      <c r="H92" s="266"/>
      <c r="I92" s="267"/>
      <c r="J92" s="391"/>
    </row>
    <row r="93" spans="8:10" ht="12.75">
      <c r="H93" s="266"/>
      <c r="I93" s="267"/>
      <c r="J93" s="265">
        <v>0</v>
      </c>
    </row>
    <row r="94" spans="8:10" ht="12.75">
      <c r="H94" s="266"/>
      <c r="I94" s="267"/>
      <c r="J94" s="265">
        <v>1</v>
      </c>
    </row>
  </sheetData>
  <sheetProtection/>
  <autoFilter ref="A1:N45"/>
  <mergeCells count="18">
    <mergeCell ref="J91:J92"/>
    <mergeCell ref="M1:M2"/>
    <mergeCell ref="A6:A9"/>
    <mergeCell ref="B6:B9"/>
    <mergeCell ref="I6:I9"/>
    <mergeCell ref="A1:A2"/>
    <mergeCell ref="B1:B2"/>
    <mergeCell ref="C1:C2"/>
    <mergeCell ref="E1:E2"/>
    <mergeCell ref="F1:F2"/>
    <mergeCell ref="L1:L2"/>
    <mergeCell ref="I1:I2"/>
    <mergeCell ref="G1:G2"/>
    <mergeCell ref="A25:A26"/>
    <mergeCell ref="B25:B26"/>
    <mergeCell ref="I25:I26"/>
    <mergeCell ref="J1:J2"/>
    <mergeCell ref="K1:K2"/>
  </mergeCells>
  <conditionalFormatting sqref="J54:J91 J93:J94">
    <cfRule type="colorScale" priority="29" dxfId="0">
      <colorScale>
        <cfvo type="percent" val="25"/>
        <cfvo type="percent" val="50"/>
        <cfvo type="percent" val="100"/>
        <color rgb="FFFF0000"/>
        <color rgb="FFFFFF00"/>
        <color rgb="FF92D050"/>
      </colorScale>
    </cfRule>
  </conditionalFormatting>
  <conditionalFormatting sqref="J54:J94">
    <cfRule type="colorScale" priority="1" dxfId="0">
      <colorScale>
        <cfvo type="percent" val="50"/>
        <cfvo type="percent" val="75"/>
        <cfvo type="percent" val="100"/>
        <color rgb="FFFF0000"/>
        <color rgb="FFFFFF00"/>
        <color rgb="FF92D050"/>
      </colorScale>
    </cfRule>
    <cfRule type="colorScale" priority="2" dxfId="0">
      <colorScale>
        <cfvo type="percent" val="50"/>
        <cfvo type="percent" val="75"/>
        <cfvo type="percent" val="100"/>
        <color rgb="FFFF0000"/>
        <color rgb="FFFFFF00"/>
        <color rgb="FF92D050"/>
      </colorScale>
    </cfRule>
    <cfRule type="colorScale" priority="30" dxfId="0">
      <colorScale>
        <cfvo type="percent" val="25"/>
        <cfvo type="percent" val="50"/>
        <cfvo type="percent" val="100"/>
        <color rgb="FFFF0000"/>
        <color rgb="FFFFFF00"/>
        <color rgb="FF92D050"/>
      </colorScale>
    </cfRule>
    <cfRule type="colorScale" priority="31" dxfId="0">
      <colorScale>
        <cfvo type="percent" val="25"/>
        <cfvo type="percent" val="50"/>
        <cfvo type="percent" val="100"/>
        <color rgb="FFFF0000"/>
        <color rgb="FFFFFF00"/>
        <color rgb="FF92D050"/>
      </colorScale>
    </cfRule>
    <cfRule type="colorScale" priority="32" dxfId="0">
      <colorScale>
        <cfvo type="percent" val="25"/>
        <cfvo type="percent" val="50"/>
        <cfvo type="percent" val="100"/>
        <color rgb="FFFF0000"/>
        <color rgb="FFFFFF00"/>
        <color rgb="FF92D050"/>
      </colorScale>
    </cfRule>
    <cfRule type="colorScale" priority="33" dxfId="0">
      <colorScale>
        <cfvo type="percent" val="25"/>
        <cfvo type="percent" val="50"/>
        <cfvo type="percent" val="100"/>
        <color rgb="FFFF0000"/>
        <color rgb="FFFFFF00"/>
        <color rgb="FF92D050"/>
      </colorScale>
    </cfRule>
  </conditionalFormatting>
  <conditionalFormatting sqref="J54:J90 J93:J94">
    <cfRule type="colorScale" priority="34" dxfId="0">
      <colorScale>
        <cfvo type="percent" val="0"/>
        <cfvo type="percent" val="50"/>
        <cfvo type="percent" val="100"/>
        <color rgb="FFFF0000"/>
        <color rgb="FFFFFF00"/>
        <color rgb="FF00B050"/>
      </colorScale>
    </cfRule>
  </conditionalFormatting>
  <conditionalFormatting sqref="J54:J94">
    <cfRule type="colorScale" priority="28" dxfId="0">
      <colorScale>
        <cfvo type="percent" val="25"/>
        <cfvo type="percent" val="50"/>
        <cfvo type="percent" val="100"/>
        <color rgb="FFFF0000"/>
        <color rgb="FFFFFF00"/>
        <color rgb="FF92D050"/>
      </colorScale>
    </cfRule>
  </conditionalFormatting>
  <conditionalFormatting sqref="N3:N43">
    <cfRule type="colorScale" priority="27" dxfId="0">
      <colorScale>
        <cfvo type="percent" val="50"/>
        <cfvo type="percent" val="75"/>
        <cfvo type="percent" val="100"/>
        <color rgb="FFFF0000"/>
        <color rgb="FFFFFF00"/>
        <color rgb="FF92D050"/>
      </colorScale>
    </cfRule>
  </conditionalFormatting>
  <conditionalFormatting sqref="H3">
    <cfRule type="colorScale" priority="26" dxfId="0">
      <colorScale>
        <cfvo type="min" val="0"/>
        <cfvo type="max"/>
        <color rgb="FFFF0000"/>
        <color rgb="FFFF0000"/>
      </colorScale>
    </cfRule>
  </conditionalFormatting>
  <conditionalFormatting sqref="H4">
    <cfRule type="colorScale" priority="25" dxfId="0">
      <colorScale>
        <cfvo type="min" val="0"/>
        <cfvo type="max"/>
        <color rgb="FFFF0000"/>
        <color rgb="FFFF0000"/>
      </colorScale>
    </cfRule>
  </conditionalFormatting>
  <conditionalFormatting sqref="H10">
    <cfRule type="colorScale" priority="24" dxfId="0">
      <colorScale>
        <cfvo type="min" val="0"/>
        <cfvo type="max"/>
        <color rgb="FFFF0000"/>
        <color rgb="FFFF0000"/>
      </colorScale>
    </cfRule>
  </conditionalFormatting>
  <conditionalFormatting sqref="H6">
    <cfRule type="colorScale" priority="23" dxfId="0">
      <colorScale>
        <cfvo type="min" val="0"/>
        <cfvo type="max"/>
        <color rgb="FF92D050"/>
        <color rgb="FF92D050"/>
      </colorScale>
    </cfRule>
  </conditionalFormatting>
  <conditionalFormatting sqref="H5">
    <cfRule type="colorScale" priority="22" dxfId="0">
      <colorScale>
        <cfvo type="min" val="0"/>
        <cfvo type="max"/>
        <color rgb="FF92D050"/>
        <color rgb="FF92D050"/>
      </colorScale>
    </cfRule>
  </conditionalFormatting>
  <conditionalFormatting sqref="H7:H9">
    <cfRule type="colorScale" priority="21" dxfId="0">
      <colorScale>
        <cfvo type="min" val="0"/>
        <cfvo type="max"/>
        <color rgb="FF92D050"/>
        <color rgb="FF92D050"/>
      </colorScale>
    </cfRule>
  </conditionalFormatting>
  <conditionalFormatting sqref="H11:H12">
    <cfRule type="colorScale" priority="20" dxfId="0">
      <colorScale>
        <cfvo type="min" val="0"/>
        <cfvo type="max"/>
        <color rgb="FF92D050"/>
        <color rgb="FF92D050"/>
      </colorScale>
    </cfRule>
  </conditionalFormatting>
  <conditionalFormatting sqref="H14:H16">
    <cfRule type="colorScale" priority="19" dxfId="0">
      <colorScale>
        <cfvo type="min" val="0"/>
        <cfvo type="max"/>
        <color rgb="FF92D050"/>
        <color rgb="FF92D050"/>
      </colorScale>
    </cfRule>
  </conditionalFormatting>
  <conditionalFormatting sqref="H19:H26">
    <cfRule type="colorScale" priority="18" dxfId="0">
      <colorScale>
        <cfvo type="min" val="0"/>
        <cfvo type="max"/>
        <color rgb="FF92D050"/>
        <color rgb="FF92D050"/>
      </colorScale>
    </cfRule>
  </conditionalFormatting>
  <conditionalFormatting sqref="H13">
    <cfRule type="colorScale" priority="17" dxfId="0">
      <colorScale>
        <cfvo type="min" val="0"/>
        <cfvo type="max"/>
        <color rgb="FFFF0000"/>
        <color rgb="FFFF0000"/>
      </colorScale>
    </cfRule>
  </conditionalFormatting>
  <conditionalFormatting sqref="H17">
    <cfRule type="colorScale" priority="16" dxfId="0">
      <colorScale>
        <cfvo type="min" val="0"/>
        <cfvo type="max"/>
        <color rgb="FFFFFF00"/>
        <color rgb="FFFFFF00"/>
      </colorScale>
    </cfRule>
  </conditionalFormatting>
  <conditionalFormatting sqref="H18">
    <cfRule type="colorScale" priority="15" dxfId="0">
      <colorScale>
        <cfvo type="min" val="0"/>
        <cfvo type="max"/>
        <color rgb="FFFFFF00"/>
        <color rgb="FFFFFF00"/>
      </colorScale>
    </cfRule>
  </conditionalFormatting>
  <conditionalFormatting sqref="H30">
    <cfRule type="colorScale" priority="14" dxfId="0">
      <colorScale>
        <cfvo type="min" val="0"/>
        <cfvo type="max"/>
        <color rgb="FFFFFF00"/>
        <color rgb="FFFFFF00"/>
      </colorScale>
    </cfRule>
  </conditionalFormatting>
  <conditionalFormatting sqref="H36">
    <cfRule type="colorScale" priority="13" dxfId="0">
      <colorScale>
        <cfvo type="min" val="0"/>
        <cfvo type="max"/>
        <color rgb="FFFFFF00"/>
        <color rgb="FFFFFF00"/>
      </colorScale>
    </cfRule>
  </conditionalFormatting>
  <conditionalFormatting sqref="H38">
    <cfRule type="colorScale" priority="12" dxfId="0">
      <colorScale>
        <cfvo type="min" val="0"/>
        <cfvo type="max"/>
        <color rgb="FFFFFF00"/>
        <color rgb="FFFFFF00"/>
      </colorScale>
    </cfRule>
  </conditionalFormatting>
  <conditionalFormatting sqref="H39">
    <cfRule type="colorScale" priority="11" dxfId="0">
      <colorScale>
        <cfvo type="min" val="0"/>
        <cfvo type="max"/>
        <color rgb="FFFFFF00"/>
        <color rgb="FFFFFF00"/>
      </colorScale>
    </cfRule>
  </conditionalFormatting>
  <conditionalFormatting sqref="H40">
    <cfRule type="colorScale" priority="10" dxfId="0">
      <colorScale>
        <cfvo type="min" val="0"/>
        <cfvo type="max"/>
        <color rgb="FFFFFF00"/>
        <color rgb="FFFFFF00"/>
      </colorScale>
    </cfRule>
  </conditionalFormatting>
  <conditionalFormatting sqref="H43">
    <cfRule type="colorScale" priority="9" dxfId="0">
      <colorScale>
        <cfvo type="min" val="0"/>
        <cfvo type="max"/>
        <color rgb="FFFFFF00"/>
        <color rgb="FFFFFF00"/>
      </colorScale>
    </cfRule>
  </conditionalFormatting>
  <conditionalFormatting sqref="H3:H45">
    <cfRule type="colorScale" priority="3" dxfId="0">
      <colorScale>
        <cfvo type="percent" val="50"/>
        <cfvo type="percent" val="75"/>
        <cfvo type="percent" val="100"/>
        <color rgb="FFFF0000"/>
        <color rgb="FFFFFF00"/>
        <color rgb="FF92D050"/>
      </colorScale>
    </cfRule>
    <cfRule type="colorScale" priority="5" dxfId="0">
      <colorScale>
        <cfvo type="percent" val="50"/>
        <cfvo type="percent" val="75"/>
        <cfvo type="percent" val="100"/>
        <color rgb="FFFF0000"/>
        <color rgb="FFFFFF00"/>
        <color rgb="FF92D050"/>
      </colorScale>
    </cfRule>
    <cfRule type="colorScale" priority="6" dxfId="0">
      <colorScale>
        <cfvo type="percent" val="50"/>
        <cfvo type="percent" val="75"/>
        <cfvo type="percent" val="100"/>
        <color rgb="FFFF0000"/>
        <color rgb="FFFFFF00"/>
        <color rgb="FF92D050"/>
      </colorScale>
    </cfRule>
    <cfRule type="colorScale" priority="8" dxfId="0">
      <colorScale>
        <cfvo type="percent" val="50"/>
        <cfvo type="percent" val="75"/>
        <cfvo type="percent" val="100"/>
        <color rgb="FFFF0000"/>
        <color rgb="FFFFFF00"/>
        <color rgb="FF92D050"/>
      </colorScale>
    </cfRule>
  </conditionalFormatting>
  <conditionalFormatting sqref="N3:N45">
    <cfRule type="colorScale" priority="7" dxfId="0">
      <colorScale>
        <cfvo type="percent" val="50"/>
        <cfvo type="percent" val="75"/>
        <cfvo type="percent" val="100"/>
        <color rgb="FFFF0000"/>
        <color rgb="FFFFFF00"/>
        <color rgb="FF92D050"/>
      </colorScale>
    </cfRule>
  </conditionalFormatting>
  <printOptions/>
  <pageMargins left="0.7" right="0.7" top="0.75" bottom="0.75" header="0.3" footer="0.3"/>
  <pageSetup fitToHeight="0" fitToWidth="1" orientation="portrait" paperSize="9" scale="2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P3-DAPM-004</cp:lastModifiedBy>
  <cp:lastPrinted>2021-11-04T17:26:34Z</cp:lastPrinted>
  <dcterms:created xsi:type="dcterms:W3CDTF">2012-06-01T17:13:38Z</dcterms:created>
  <dcterms:modified xsi:type="dcterms:W3CDTF">2021-11-04T17:27:02Z</dcterms:modified>
  <cp:category/>
  <cp:version/>
  <cp:contentType/>
  <cp:contentStatus/>
</cp:coreProperties>
</file>