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ODIFICACION_PLAN_DE_ACCION_2020_1S\4.3.CORPOCULTURA\"/>
    </mc:Choice>
  </mc:AlternateContent>
  <bookViews>
    <workbookView xWindow="0" yWindow="0" windowWidth="21600" windowHeight="9135" tabRatio="493" activeTab="1"/>
  </bookViews>
  <sheets>
    <sheet name="PLAN DE ACCION DE CORPOCULTURA" sheetId="2" r:id="rId1"/>
    <sheet name="PLAN DE ACCION DE CORPOCULT (2)" sheetId="3" r:id="rId2"/>
  </sheets>
  <definedNames>
    <definedName name="_xlnm._FilterDatabase" localSheetId="1" hidden="1">'PLAN DE ACCION DE CORPOCULT (2)'!$A$9:$W$30</definedName>
    <definedName name="_xlnm._FilterDatabase" localSheetId="0" hidden="1">'PLAN DE ACCION DE CORPOCULTURA'!$A$9:$X$30</definedName>
    <definedName name="_xlnm.Print_Area" localSheetId="1">'PLAN DE ACCION DE CORPOCULT (2)'!$A$1:$W$45</definedName>
    <definedName name="_xlnm.Print_Area" localSheetId="0">'PLAN DE ACCION DE CORPOCULTURA'!$A$1:$Y$45</definedName>
    <definedName name="_xlnm.Print_Titles" localSheetId="1">'PLAN DE ACCION DE CORPOCULT (2)'!$1:$9</definedName>
    <definedName name="_xlnm.Print_Titles" localSheetId="0">'PLAN DE ACCION DE CORPOCULTURA'!$1:$9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1" i="3" l="1"/>
  <c r="V26" i="3" l="1"/>
  <c r="V19" i="3"/>
  <c r="V33" i="3" s="1"/>
  <c r="W26" i="2" l="1"/>
  <c r="W19" i="2"/>
  <c r="W33" i="2" l="1"/>
</calcChain>
</file>

<file path=xl/sharedStrings.xml><?xml version="1.0" encoding="utf-8"?>
<sst xmlns="http://schemas.openxmlformats.org/spreadsheetml/2006/main" count="459" uniqueCount="158">
  <si>
    <t>Responsable</t>
  </si>
  <si>
    <t>Fuente</t>
  </si>
  <si>
    <t>PROGRAMA</t>
  </si>
  <si>
    <t xml:space="preserve">Proceso de Direccionamiento Estratégico </t>
  </si>
  <si>
    <t>Departamento Administrativo de Planeación</t>
  </si>
  <si>
    <t xml:space="preserve">PLAN DE ACCIÓN                         </t>
  </si>
  <si>
    <t>Página : 1 de 1</t>
  </si>
  <si>
    <t>Subprograma</t>
  </si>
  <si>
    <t>Nombre del Proyecto</t>
  </si>
  <si>
    <t>Objetivo del Proyecto</t>
  </si>
  <si>
    <t>Rubro Presupuestal</t>
  </si>
  <si>
    <t>Meta de Producto de Subprograma</t>
  </si>
  <si>
    <t xml:space="preserve">Indicador de Producto del proyecto </t>
  </si>
  <si>
    <t>COMPONENTE</t>
  </si>
  <si>
    <t xml:space="preserve"> SECTOR</t>
  </si>
  <si>
    <t>Indicador de Resultado</t>
  </si>
  <si>
    <t>PLAN DE DESARROLLO</t>
  </si>
  <si>
    <t>Valor de la meta del indicador de producto del proyecto programada para la vigencia actual</t>
  </si>
  <si>
    <t xml:space="preserve">Línea base del indicador de producto del Proyecto
</t>
  </si>
  <si>
    <t>Indicador de Producto de Subprograma</t>
  </si>
  <si>
    <t>Línea base del indicador de producto del Subprograma</t>
  </si>
  <si>
    <t>RESPONSABLE DE LA DEPENDENCIA  Y/O ENTIDAD</t>
  </si>
  <si>
    <t xml:space="preserve">Recursos asignados, en pesos en el momento presupuestal </t>
  </si>
  <si>
    <t>Código: R-DP-PDE-051</t>
  </si>
  <si>
    <t>Fecha: 03/06/2016</t>
  </si>
  <si>
    <t>Versión: 006</t>
  </si>
  <si>
    <t>____________________________________________________________
Centro Administrativo Municipal CAM, piso __ Tel – (6) 741 71 00 Ext. ____</t>
  </si>
  <si>
    <t>Paisaje Cultural Cafetero</t>
  </si>
  <si>
    <t>Cultura y Patrimonio</t>
  </si>
  <si>
    <t>Armenia más Patrimonio</t>
  </si>
  <si>
    <t>Armenia más Cultura</t>
  </si>
  <si>
    <t>Número de acciones implementadas para el cumplimiento de objetivos estratégicos  del Plan de Manejo del PCC en el municipio de Armenia según los lineamientos establecidos en el Acuerdo Municipal 016 de 2013, en el cuatrienio</t>
  </si>
  <si>
    <t>Número de campañas de difusión y conocimiento de bienes de interés patrimonial y cultural realizadas en el cuatrienio</t>
  </si>
  <si>
    <t>Número de programas para salvaguardar el patrimonio cultural material e inmaterial realizados en el cuatrienio</t>
  </si>
  <si>
    <t>Inventarios de Bienes Culturales patrimoniales materiales realizados en el cuatrienio</t>
  </si>
  <si>
    <t>Número de alianzas estratégicas de promoción de lectura y escritura realizadas en el cuatrienio.</t>
  </si>
  <si>
    <t>Biblioteca Pública Municipal con sostenimiento en el cuatrienio</t>
  </si>
  <si>
    <t>Número de programas  municipales de concertación realizados en el cuatrienio</t>
  </si>
  <si>
    <t>Fiestas aniversarias celebradas en la ciudad en el cuatrienio</t>
  </si>
  <si>
    <t>Procesos de formación y expresiones artísticas multiculturales y multietnicas del municipio con apoyo y fortalecimiento en el cuatrienio</t>
  </si>
  <si>
    <t>Número de eventos artísticos, lúdicos y festivos de carácter colectivo como expresión de la diversidad y de las manifestaciones culturales desarrollados en el cuatrienio</t>
  </si>
  <si>
    <t>Número de convenios y/o contratos interinstitucionales suscritos para la ejecución del 10% del valor de la boletería cuyo precio o costo individual sea igual o superior a 3 UVTS,  de los recursos generados por la Ley 1493 de 2011 de Espectáculos Públicos realizados en el cuatrienio</t>
  </si>
  <si>
    <t>Protegiendo nuestro patrimonio</t>
  </si>
  <si>
    <t>Reconociendo nuestro patrimonio</t>
  </si>
  <si>
    <t>Ama la lectura y la escritura</t>
  </si>
  <si>
    <t>Programa Municipal de concertación</t>
  </si>
  <si>
    <t>Fiestas Aniversarias de la ciudad</t>
  </si>
  <si>
    <t>Formación cultural</t>
  </si>
  <si>
    <t>Eventos de ciudad</t>
  </si>
  <si>
    <t>Infraestructura para artes escénicas</t>
  </si>
  <si>
    <t>Talleres de socialización del PCC en el municipio de Armenia, realizados en el cuatrienio</t>
  </si>
  <si>
    <t>Número de foros interinstitucionales de las acciones que dan cumplimiento de los objetivos estratégicos  establecidos en el Acuerdo Municipal 016 de 2013, realizados en el cuatrienio</t>
  </si>
  <si>
    <t>Número de actualizaciones del inventario de riquezas patrimoniales tangibles de las áreas del PCC que entre otras sirva de insumo para la construcción de un diagnóstico arqueológico de acuerdo a las competencias y recursos en el municipio realizadas en el cuatrienio</t>
  </si>
  <si>
    <t xml:space="preserve">Difusión de bienes de interés patrimonial y cultural realizadas en el cuatrienio </t>
  </si>
  <si>
    <t>Número de socializaciones de las acciones de Salvaguardia del Yipao y su manifestación realizadas en el cuatrienio</t>
  </si>
  <si>
    <t xml:space="preserve">Número de revisiones y ajustes al Plan de Salvaguardia del yipao y su manifestación, de acuerdo a las solicitud del Ministerio de Cultura realizadas en el cuatrienio.  </t>
  </si>
  <si>
    <t>Número de acciones encaminadas a la protección del Barranquismo realizadas en el cuatrienio</t>
  </si>
  <si>
    <t>Número de actividades de fortalecimiento a las capacidades de acción a los vigías del patrimonio actuales realizadas en el cuatrienio</t>
  </si>
  <si>
    <t>Número de bienes de interés cultural priorizados e intervenidos en el cuatrienio</t>
  </si>
  <si>
    <t>Número de talleres de lectura y/o escritura realizados en el cuatrienio</t>
  </si>
  <si>
    <t>Número de talleres de lectura y escritura realizados en los CDC de Armenia en el cuatrienio</t>
  </si>
  <si>
    <t>Número de talleres de lectura y escritura utilizando las herramientas Tic´s diseñadas para personas con discapacidad sensorial  realizados en el cuatrienio</t>
  </si>
  <si>
    <t>Acto administrativo formalizando la Biblioteca Pública Municipal en el cuatrienio</t>
  </si>
  <si>
    <t xml:space="preserve">Número de alianzas interinstitucionales en el cuatrienio para el sostenimiento y mantenimiento de la Biblioteca Municipal </t>
  </si>
  <si>
    <t>Número de proyectos apoyados en el programa de concertación en el cuatrienio</t>
  </si>
  <si>
    <t>Número de actividades conmemorativas del aniversario de la ciudad realizadas en el cuatrienio</t>
  </si>
  <si>
    <t xml:space="preserve">Actividades de fortalecimiento y sostenimiento de la Banda Sinfónica Juvenil Municipal realizadas en el cuatrienio </t>
  </si>
  <si>
    <t>Procesos de formación de espectadores en cinematografía al aire libre realizados en el cuatrienio</t>
  </si>
  <si>
    <t>Procesos de formación de espectadores en artes plásticas a través de exposiciones de arte al aire libre realizadas en el cuatrienio</t>
  </si>
  <si>
    <t>Número de eventos artísticos, lúdicos y festivos  realizados en el cuatrienio</t>
  </si>
  <si>
    <t>Porcentaje de cumplimiento del presupuesto asignado de Ley de espectáculos , realizando adecuación, mejoramiento  y dotación de infraestructura escenarios culturales en el cuatrienio</t>
  </si>
  <si>
    <t>Protección y manejo del Patrimonio Cultural y Paisajístico</t>
  </si>
  <si>
    <t>Salvaguardia del Patrimonio Cultural Material e Inmaterial</t>
  </si>
  <si>
    <t>Procesos de lectura y escritura</t>
  </si>
  <si>
    <t>Concertación</t>
  </si>
  <si>
    <t>Fomentar y apoyar bienes y servicios culturales</t>
  </si>
  <si>
    <t xml:space="preserve">Eventos Artísticos y Culturales </t>
  </si>
  <si>
    <t>Infraestructura de los escenarios para los espectáculos públicos de las artes escénicas.</t>
  </si>
  <si>
    <t>MÁS SEGURIDAD</t>
  </si>
  <si>
    <t>REPRESENTANTE LEGAL</t>
  </si>
  <si>
    <t>TOTAL</t>
  </si>
  <si>
    <t>SECRETARÍA O  ENTIDAD RESPONSABLE: 4.3 CORPORACIÓN DE CULTURA Y TURISMO DE ARMENIA</t>
  </si>
  <si>
    <t>Implementar acciones para el cumplimiento de objetivos estratégicos  del Plan de Manejo del PCC en el municipio de Armenia según los lineamientos establecidos en el Acuerdo Municipal 016 de 2013</t>
  </si>
  <si>
    <t>Realizar campañas de difusión y conocimiento de bienes de interés patrimonial y cultural en la ciudad de Armenia</t>
  </si>
  <si>
    <t>Número de campañas de difusión y conocimiento de bienes de interés patrimonial y cultural en la ciudad de Armenia realizadas</t>
  </si>
  <si>
    <t>Realizar programas para salvaguardar el patrimonio cultural material e inmaterial del municipio de Armenia</t>
  </si>
  <si>
    <t>Acciónes para la preservación del Barranquismo(Creación de un Barranco, Mantenimiento a un barranco) realizadas</t>
  </si>
  <si>
    <t>Procesos de capacitación a Vigías del patrimonio realizados</t>
  </si>
  <si>
    <t>Número de Socializaciónes de las acciones establecidas en el PES realizadas</t>
  </si>
  <si>
    <t>Número de revisiónes para verificación y ajuste del PES del Yipao realizadas</t>
  </si>
  <si>
    <t>Un foro para dar a conocer las acciones realizadas del PCC  y del Anillo Verde y la elaboración de un plan de acción realizado</t>
  </si>
  <si>
    <t>Un inventario de actualización de riquezas patrimoniales tangibles de la áreas del PCC del municipio realizado.</t>
  </si>
  <si>
    <t>Talleres de socialización del PCC realizados.</t>
  </si>
  <si>
    <t>Realizar Inventarios de Bienes Culturales patrimoniales materiales</t>
  </si>
  <si>
    <t>Mantemiento de BIC Material en cuenta su estado y solicitudes realizados</t>
  </si>
  <si>
    <t>Establecer alianzas estratégicas para la extensión de las actividades de lectura y escritura hacia las instituciones público y privada.</t>
  </si>
  <si>
    <t>Actividades  de lectura y escritura (Ama la lectura, y Yipao del Libro) realizadas</t>
  </si>
  <si>
    <t>Talleres de lectura y escritura a través de las TIC´s persona con discapacidad sensorial (Sordo ciegos) realizados</t>
  </si>
  <si>
    <t>Talleres de lectura y escritura anuales, realizados en los Centros Desarrollo Comunitario.</t>
  </si>
  <si>
    <t>Biblioteca Pública Municipal creada por acto administrativo</t>
  </si>
  <si>
    <t>Comodato para la adminsitración cultural de la biblioteca realizado</t>
  </si>
  <si>
    <t>Un programa municipal de concertación creado</t>
  </si>
  <si>
    <t>Proyectos aprobados  a traves del Programa Municipal de Concertación.</t>
  </si>
  <si>
    <t>Celebrar las Fiestas aniversarias de la ciudad</t>
  </si>
  <si>
    <t>Actividades  conmemorativas del aniversario de la ciudad realizadas</t>
  </si>
  <si>
    <t>Realizar procesos de formación y expresiones artísticas multiculturales y multietnicas en el Municipio de Armenia</t>
  </si>
  <si>
    <t>Actividades de fortalecimiento y sostenimiento de la Banda Sinfónica Juvenil Municipal realizadas</t>
  </si>
  <si>
    <t>Procesos de formación de espectadores en cinematografía al aire libre realizados</t>
  </si>
  <si>
    <t>Procesos de formación de espectadores en artes plásticas a través de exposiciones de arte al aire libre realizadas</t>
  </si>
  <si>
    <t>Realizar eventos artísticos, lúdicos y festivos de carácter colectivo como expresión de la diversidad y de las manifestaciones culturales</t>
  </si>
  <si>
    <t>Eventos artísticos, lúdicos y festivos de alta calidad en el Municipio de Armenia realizados</t>
  </si>
  <si>
    <t>100% del presupuesto ejecutado de acuerdo a ley.</t>
  </si>
  <si>
    <t>Ejecutar  el 100% del presupuesto de acuerdo a la Ley de Espectaculos Publicos</t>
  </si>
  <si>
    <t>Fiestas Aniversarias</t>
  </si>
  <si>
    <t>Salvaguardia del Patrimonio Cultural Material e Inmaterial Mantenimiento</t>
  </si>
  <si>
    <t xml:space="preserve">Código </t>
  </si>
  <si>
    <t>ALCALDE</t>
  </si>
  <si>
    <t xml:space="preserve">Porcentaje del recaudo de Estampilla Procultura destinado a la seguridad social de artistas del municipio de Armenia.  </t>
  </si>
  <si>
    <t>Porcentaje de la estampilla procultura destinada para la seguridad social del artista anualmente</t>
  </si>
  <si>
    <t>Seguridad social del Artista</t>
  </si>
  <si>
    <t xml:space="preserve">Consignar mensualmente el 10% del recaudo de la estampilla procultura a una cuenta ceparada
</t>
  </si>
  <si>
    <t>10% del recaudo de la estampilla procultura transferido al municipio de armenia.</t>
  </si>
  <si>
    <t>Seguridad Social del Artista</t>
  </si>
  <si>
    <t>VIGENCIA AÑO:2020</t>
  </si>
  <si>
    <t>JOSE MANUEL RIOSA MORALES</t>
  </si>
  <si>
    <t>DIRECTOR(A)</t>
  </si>
  <si>
    <t xml:space="preserve">05453406-1
05453406-2
</t>
  </si>
  <si>
    <t>SGP - Estampilla Procultura</t>
  </si>
  <si>
    <t xml:space="preserve">05453407-1
05453407-2
</t>
  </si>
  <si>
    <t xml:space="preserve">05453408-1
05453408-2
</t>
  </si>
  <si>
    <t xml:space="preserve">05453409-1
05453409-2
</t>
  </si>
  <si>
    <t xml:space="preserve">05453410-1
05453410-2
05453410-4
</t>
  </si>
  <si>
    <t>SGP - Estampilla Procultura - Propios Corporacion de Cultura y Turismo</t>
  </si>
  <si>
    <t>SGP - Estampilla Procultura - Convenios</t>
  </si>
  <si>
    <t>05453415-1
05453415-2</t>
  </si>
  <si>
    <t xml:space="preserve">05453412-1
05453412-2
05453412-4
</t>
  </si>
  <si>
    <t>SGP - Estampilla Procultura-Propios Corporacion de Cultura y Turismo</t>
  </si>
  <si>
    <t xml:space="preserve">
05453413-2
</t>
  </si>
  <si>
    <t xml:space="preserve"> Estampilla Procultura</t>
  </si>
  <si>
    <t xml:space="preserve">05453411-1
05453411-2
05453411-4
</t>
  </si>
  <si>
    <t xml:space="preserve">05453414-6
</t>
  </si>
  <si>
    <t>Contribucion Parafiscal Espectaculos Publicos</t>
  </si>
  <si>
    <t>05453405-2</t>
  </si>
  <si>
    <t>Estampilla Procultura</t>
  </si>
  <si>
    <t>Director(a)</t>
  </si>
  <si>
    <t>AJUSTE</t>
  </si>
  <si>
    <t>?</t>
  </si>
  <si>
    <t>INVEERSIÓN DE TODO EL RECURSO 111.031.058</t>
  </si>
  <si>
    <t>Compra de instrumentos
Publicación Obras de la Banda
Presentaciones virtuales?</t>
  </si>
  <si>
    <t>Reducir a 10 (6 institucionales y 4 actividades adicionales)</t>
  </si>
  <si>
    <t xml:space="preserve">Si se aumentan los recursos ($93.000.000 de los proyectos de PCC, Barranquismo, Mantenimiento, Cine Bajo las Estrellas y Plazoleta) se podrian apoyar 24 proyectos de 15millones </t>
  </si>
  <si>
    <t>Dejar las 500 pero traer los recursos de las otras dos, lineas. Para quedar con todos los recursos en una sola actividad.</t>
  </si>
  <si>
    <t>Autocine? En caso de que no, los recursos se pueden enviar al proyecto de las Concertacion</t>
  </si>
  <si>
    <t>Los recursos se pueden enviar al proyecto de las Concertacion</t>
  </si>
  <si>
    <t>CLAUDIA MILENA RIVERA AREVALO</t>
  </si>
  <si>
    <t>ALCALDESA ( E )</t>
  </si>
  <si>
    <t>DIANA MARCELA RODRíGUEZ RAMÍREZ</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</si>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</sst>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quot;$&quot;\ * #,##0.00_);_(&quot;$&quot;\ * \(#,##0.00\);_(&quot;$&quot;\ * &quot;-&quot;??_);_(@_)"/>
    <numFmt numFmtId="165" formatCode="&quot;$&quot;\ #,##0"/>
    <numFmt numFmtId="166" formatCode="_([$$-240A]\ * #,##0_);_([$$-240A]\ * \(#,##0\);_([$$-240A]\ * &quot;-&quot;??_);_(@_)"/>
  </numFmts>
  <fonts count="27" x14ac:knownFonts="1">
    <font>
      <sz val="10"/>
      <name val="Arial"/>
      <family val="2"/>
    </font>
    <font>
      <sz val="11"/>
      <color theme="1"/>
      <name val="Calibri"/>
      <family val="2"/>
      <scheme val="minor"/>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b/>
      <sz val="10"/>
      <name val="Arial"/>
      <family val="2"/>
    </font>
    <font>
      <sz val="8"/>
      <name val="Arial"/>
      <family val="2"/>
    </font>
    <font>
      <sz val="10"/>
      <name val="Arial"/>
      <family val="2"/>
    </font>
    <font>
      <b/>
      <sz val="11"/>
      <name val="Arial"/>
      <family val="2"/>
    </font>
    <font>
      <sz val="11"/>
      <name val="Arial"/>
      <family val="2"/>
    </font>
    <font>
      <b/>
      <sz val="14"/>
      <name val="Arial"/>
      <family val="2"/>
    </font>
    <font>
      <b/>
      <sz val="12"/>
      <name val="Arial"/>
      <family val="2"/>
    </font>
    <font>
      <sz val="12"/>
      <name val="Arial"/>
      <family val="2"/>
    </font>
    <font>
      <sz val="11"/>
      <color theme="1"/>
      <name val="Calibri"/>
      <family val="2"/>
      <scheme val="minor"/>
    </font>
    <font>
      <sz val="14"/>
      <color theme="1"/>
      <name val="Arial"/>
      <family val="2"/>
    </font>
  </fonts>
  <fills count="30">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6"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8" fillId="7" borderId="1" applyNumberFormat="0" applyAlignment="0" applyProtection="0"/>
    <xf numFmtId="0" fontId="9" fillId="3" borderId="0" applyNumberFormat="0" applyBorder="0" applyAlignment="0" applyProtection="0"/>
    <xf numFmtId="0" fontId="10" fillId="22" borderId="0" applyNumberFormat="0" applyBorder="0" applyAlignment="0" applyProtection="0"/>
    <xf numFmtId="0" fontId="25" fillId="0" borderId="0"/>
    <xf numFmtId="0" fontId="19" fillId="0" borderId="0"/>
    <xf numFmtId="0" fontId="25" fillId="0" borderId="0"/>
    <xf numFmtId="0" fontId="19" fillId="23" borderId="4" applyNumberFormat="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7" fillId="0" borderId="7" applyNumberFormat="0" applyFill="0" applyAlignment="0" applyProtection="0"/>
    <xf numFmtId="0" fontId="14" fillId="0" borderId="8" applyNumberFormat="0" applyFill="0" applyAlignment="0" applyProtection="0"/>
    <xf numFmtId="43" fontId="19" fillId="0" borderId="0" applyFont="0" applyFill="0" applyBorder="0" applyAlignment="0" applyProtection="0"/>
    <xf numFmtId="164" fontId="19" fillId="0" borderId="0" applyFont="0" applyFill="0" applyBorder="0" applyAlignment="0" applyProtection="0"/>
  </cellStyleXfs>
  <cellXfs count="166">
    <xf numFmtId="0" fontId="0" fillId="0" borderId="0" xfId="0"/>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17"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7" fillId="25" borderId="13" xfId="0" applyFont="1" applyFill="1" applyBorder="1" applyAlignment="1">
      <alignment horizontal="center" vertical="center" wrapText="1"/>
    </xf>
    <xf numFmtId="0" fontId="17" fillId="25" borderId="14" xfId="0" applyFont="1" applyFill="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15"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vertical="center" wrapText="1"/>
    </xf>
    <xf numFmtId="0" fontId="0" fillId="0" borderId="16" xfId="0" applyFont="1" applyFill="1" applyBorder="1" applyAlignment="1">
      <alignment horizontal="center" vertical="center" wrapText="1"/>
    </xf>
    <xf numFmtId="0" fontId="0" fillId="0" borderId="17"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18" xfId="0" applyFont="1" applyFill="1" applyBorder="1" applyAlignment="1">
      <alignment horizontal="center" vertical="center" wrapText="1"/>
    </xf>
    <xf numFmtId="0" fontId="0" fillId="0" borderId="18" xfId="0" applyFont="1" applyBorder="1" applyAlignment="1">
      <alignment vertical="center" wrapText="1"/>
    </xf>
    <xf numFmtId="0" fontId="20" fillId="0" borderId="0" xfId="0" applyFont="1" applyBorder="1" applyAlignment="1">
      <alignment vertical="center" wrapText="1"/>
    </xf>
    <xf numFmtId="165" fontId="0" fillId="0" borderId="0" xfId="0" applyNumberFormat="1" applyFont="1" applyBorder="1" applyAlignment="1">
      <alignment vertical="center" wrapText="1"/>
    </xf>
    <xf numFmtId="1" fontId="17" fillId="0" borderId="0" xfId="0" applyNumberFormat="1" applyFont="1" applyFill="1" applyBorder="1" applyAlignment="1">
      <alignment horizontal="center" vertical="center" wrapText="1"/>
    </xf>
    <xf numFmtId="1" fontId="17" fillId="25" borderId="19" xfId="0" applyNumberFormat="1" applyFont="1" applyFill="1" applyBorder="1" applyAlignment="1">
      <alignment horizontal="center" vertical="center" wrapText="1"/>
    </xf>
    <xf numFmtId="1" fontId="0" fillId="0" borderId="0" xfId="0" applyNumberFormat="1" applyFont="1" applyBorder="1" applyAlignment="1">
      <alignment vertical="center" wrapText="1"/>
    </xf>
    <xf numFmtId="1" fontId="0" fillId="0" borderId="0" xfId="0" applyNumberFormat="1" applyFont="1" applyAlignment="1">
      <alignment vertical="center" wrapText="1"/>
    </xf>
    <xf numFmtId="1" fontId="0" fillId="0" borderId="12" xfId="0" applyNumberFormat="1" applyFont="1" applyBorder="1" applyAlignment="1">
      <alignment vertical="center" wrapText="1"/>
    </xf>
    <xf numFmtId="1" fontId="21" fillId="0" borderId="0" xfId="0" applyNumberFormat="1" applyFont="1" applyBorder="1" applyAlignment="1">
      <alignment vertical="center" wrapText="1"/>
    </xf>
    <xf numFmtId="1" fontId="0" fillId="0" borderId="0" xfId="0" applyNumberFormat="1" applyFont="1" applyFill="1" applyAlignment="1">
      <alignment horizontal="center" vertical="center" wrapText="1"/>
    </xf>
    <xf numFmtId="165" fontId="0" fillId="0" borderId="0" xfId="0" applyNumberFormat="1" applyFont="1" applyAlignment="1">
      <alignment vertical="center" wrapText="1"/>
    </xf>
    <xf numFmtId="0" fontId="21" fillId="0" borderId="22" xfId="0" applyFont="1" applyBorder="1" applyAlignment="1">
      <alignment vertical="center" wrapText="1"/>
    </xf>
    <xf numFmtId="0" fontId="21" fillId="0" borderId="22" xfId="0" applyFont="1" applyFill="1" applyBorder="1" applyAlignment="1">
      <alignment horizontal="center" vertical="center" wrapText="1"/>
    </xf>
    <xf numFmtId="0" fontId="21" fillId="0" borderId="22" xfId="0" applyFont="1" applyFill="1" applyBorder="1" applyAlignment="1" applyProtection="1">
      <alignment horizontal="center" vertical="center" wrapText="1"/>
      <protection locked="0"/>
    </xf>
    <xf numFmtId="0" fontId="17" fillId="24" borderId="15" xfId="0" applyFont="1" applyFill="1" applyBorder="1" applyAlignment="1">
      <alignment horizontal="center" vertical="center" wrapText="1"/>
    </xf>
    <xf numFmtId="1" fontId="17" fillId="24" borderId="15" xfId="0" applyNumberFormat="1" applyFont="1" applyFill="1" applyBorder="1" applyAlignment="1">
      <alignment horizontal="center" vertical="center" wrapText="1"/>
    </xf>
    <xf numFmtId="0" fontId="17" fillId="24" borderId="36" xfId="0" applyFont="1" applyFill="1" applyBorder="1" applyAlignment="1">
      <alignment horizontal="center" vertical="center" wrapText="1"/>
    </xf>
    <xf numFmtId="0" fontId="21" fillId="0" borderId="22" xfId="0" applyFont="1" applyBorder="1" applyAlignment="1">
      <alignment horizontal="center" vertical="center" wrapText="1"/>
    </xf>
    <xf numFmtId="1" fontId="21" fillId="0" borderId="22" xfId="0" applyNumberFormat="1" applyFont="1" applyBorder="1" applyAlignment="1">
      <alignment vertical="center" wrapText="1"/>
    </xf>
    <xf numFmtId="0" fontId="20" fillId="0" borderId="22" xfId="0" applyFont="1" applyBorder="1" applyAlignment="1">
      <alignment horizontal="center" vertical="center" wrapText="1"/>
    </xf>
    <xf numFmtId="0" fontId="20" fillId="0" borderId="22" xfId="0" applyFont="1" applyBorder="1" applyAlignment="1">
      <alignment vertical="center" wrapText="1"/>
    </xf>
    <xf numFmtId="9" fontId="21" fillId="0" borderId="22"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17" fillId="0" borderId="24" xfId="0" applyFont="1" applyBorder="1" applyAlignment="1">
      <alignment horizontal="center" vertical="center" wrapText="1"/>
    </xf>
    <xf numFmtId="0" fontId="0" fillId="0" borderId="24" xfId="0" applyFont="1" applyBorder="1" applyAlignment="1">
      <alignment vertical="center" wrapText="1"/>
    </xf>
    <xf numFmtId="9" fontId="0" fillId="0" borderId="24" xfId="0" applyNumberFormat="1" applyFont="1" applyBorder="1" applyAlignment="1">
      <alignment horizontal="center" vertical="center" wrapText="1"/>
    </xf>
    <xf numFmtId="0" fontId="0" fillId="0" borderId="24" xfId="0" applyFont="1" applyFill="1" applyBorder="1" applyAlignment="1">
      <alignment horizontal="center" vertical="center" wrapText="1"/>
    </xf>
    <xf numFmtId="165" fontId="23" fillId="26" borderId="23" xfId="0" applyNumberFormat="1" applyFont="1" applyFill="1" applyBorder="1" applyAlignment="1">
      <alignment vertical="center" wrapText="1"/>
    </xf>
    <xf numFmtId="0" fontId="24" fillId="26" borderId="23" xfId="0" applyFont="1" applyFill="1" applyBorder="1" applyAlignment="1">
      <alignment horizontal="center" vertical="center" wrapText="1"/>
    </xf>
    <xf numFmtId="0" fontId="0" fillId="0" borderId="0" xfId="0" applyFont="1" applyBorder="1" applyAlignment="1">
      <alignment vertical="center"/>
    </xf>
    <xf numFmtId="0" fontId="24" fillId="0" borderId="37" xfId="0" applyFont="1" applyBorder="1" applyAlignment="1">
      <alignment horizontal="center" vertical="center" wrapText="1"/>
    </xf>
    <xf numFmtId="0" fontId="24" fillId="0" borderId="37" xfId="0" applyFont="1" applyBorder="1" applyAlignment="1">
      <alignment vertical="center" wrapText="1"/>
    </xf>
    <xf numFmtId="0" fontId="23" fillId="0" borderId="37" xfId="0" applyFont="1" applyBorder="1" applyAlignment="1">
      <alignment horizontal="center" vertical="center" wrapText="1"/>
    </xf>
    <xf numFmtId="0" fontId="23" fillId="0" borderId="37" xfId="0" applyFont="1" applyBorder="1" applyAlignment="1">
      <alignment vertical="center" wrapText="1"/>
    </xf>
    <xf numFmtId="3" fontId="24" fillId="0" borderId="37" xfId="0" applyNumberFormat="1" applyFont="1" applyBorder="1" applyAlignment="1">
      <alignment horizontal="center" vertical="center" wrapText="1"/>
    </xf>
    <xf numFmtId="4" fontId="24" fillId="0" borderId="37" xfId="0" applyNumberFormat="1" applyFont="1" applyBorder="1" applyAlignment="1">
      <alignment horizontal="center" vertical="center" wrapText="1"/>
    </xf>
    <xf numFmtId="1" fontId="24" fillId="0" borderId="37" xfId="0" applyNumberFormat="1" applyFont="1" applyBorder="1" applyAlignment="1">
      <alignment vertical="center" wrapText="1"/>
    </xf>
    <xf numFmtId="0" fontId="24" fillId="0" borderId="37" xfId="0" applyFont="1" applyFill="1" applyBorder="1" applyAlignment="1">
      <alignment horizontal="center" vertical="center" wrapText="1"/>
    </xf>
    <xf numFmtId="165" fontId="24" fillId="0" borderId="37" xfId="0" applyNumberFormat="1" applyFont="1" applyBorder="1" applyAlignment="1">
      <alignment vertical="center" wrapText="1"/>
    </xf>
    <xf numFmtId="0" fontId="0" fillId="0" borderId="0" xfId="0" applyFont="1" applyFill="1" applyBorder="1" applyAlignment="1">
      <alignment horizontal="center" vertical="center"/>
    </xf>
    <xf numFmtId="0" fontId="18" fillId="0" borderId="0" xfId="0" applyFont="1" applyBorder="1" applyAlignment="1">
      <alignment vertical="center"/>
    </xf>
    <xf numFmtId="0" fontId="17" fillId="0" borderId="0" xfId="0" applyFont="1" applyBorder="1" applyAlignment="1">
      <alignment vertical="center"/>
    </xf>
    <xf numFmtId="0" fontId="21" fillId="0" borderId="0" xfId="0" applyFont="1" applyBorder="1" applyAlignment="1">
      <alignment vertical="center"/>
    </xf>
    <xf numFmtId="0" fontId="0" fillId="0" borderId="0" xfId="0" applyFont="1" applyFill="1" applyBorder="1" applyAlignment="1">
      <alignment vertical="center"/>
    </xf>
    <xf numFmtId="1" fontId="1" fillId="27" borderId="22"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22" xfId="0" applyFont="1" applyFill="1" applyBorder="1" applyAlignment="1">
      <alignment horizontal="center" vertical="center" wrapText="1"/>
    </xf>
    <xf numFmtId="9" fontId="24" fillId="0" borderId="22" xfId="43" applyNumberFormat="1" applyFont="1" applyFill="1" applyBorder="1" applyAlignment="1">
      <alignment horizontal="center" vertical="center" wrapText="1"/>
    </xf>
    <xf numFmtId="9" fontId="24" fillId="0" borderId="39" xfId="0" applyNumberFormat="1" applyFont="1" applyFill="1" applyBorder="1" applyAlignment="1">
      <alignment horizontal="center" vertical="center" wrapText="1"/>
    </xf>
    <xf numFmtId="166" fontId="26" fillId="0" borderId="22" xfId="44" applyNumberFormat="1" applyFont="1" applyFill="1" applyBorder="1" applyAlignment="1">
      <alignment horizontal="center" vertical="center" wrapText="1"/>
    </xf>
    <xf numFmtId="166" fontId="26" fillId="0" borderId="22" xfId="44" applyNumberFormat="1"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7" fillId="28" borderId="0" xfId="0" applyFont="1" applyFill="1" applyBorder="1" applyAlignment="1">
      <alignment horizontal="center" vertical="center" wrapText="1"/>
    </xf>
    <xf numFmtId="0" fontId="17" fillId="28" borderId="13" xfId="0" applyFont="1" applyFill="1" applyBorder="1" applyAlignment="1">
      <alignment horizontal="center" vertical="center" wrapText="1"/>
    </xf>
    <xf numFmtId="0" fontId="17" fillId="28" borderId="15" xfId="0" applyFont="1" applyFill="1" applyBorder="1" applyAlignment="1">
      <alignment horizontal="center" vertical="center" wrapText="1"/>
    </xf>
    <xf numFmtId="0" fontId="21" fillId="28" borderId="22" xfId="0" applyFont="1" applyFill="1" applyBorder="1" applyAlignment="1">
      <alignment horizontal="center" vertical="center" wrapText="1"/>
    </xf>
    <xf numFmtId="166" fontId="26" fillId="28" borderId="22" xfId="44" applyNumberFormat="1" applyFont="1" applyFill="1" applyBorder="1" applyAlignment="1">
      <alignment horizontal="center" wrapText="1"/>
    </xf>
    <xf numFmtId="0" fontId="24" fillId="28" borderId="37" xfId="0" applyFont="1" applyFill="1" applyBorder="1" applyAlignment="1">
      <alignment horizontal="center" vertical="center" wrapText="1"/>
    </xf>
    <xf numFmtId="0" fontId="0" fillId="28" borderId="0" xfId="0" applyFont="1" applyFill="1" applyAlignment="1">
      <alignment horizontal="center" vertical="center" wrapText="1"/>
    </xf>
    <xf numFmtId="0" fontId="0" fillId="28" borderId="12" xfId="0" applyFont="1" applyFill="1" applyBorder="1" applyAlignment="1">
      <alignment horizontal="center" vertical="center" wrapText="1"/>
    </xf>
    <xf numFmtId="0" fontId="21" fillId="28" borderId="0" xfId="0" applyFont="1" applyFill="1" applyBorder="1" applyAlignment="1">
      <alignment horizontal="left" vertical="center" wrapText="1"/>
    </xf>
    <xf numFmtId="0" fontId="0" fillId="28" borderId="0" xfId="0" applyFont="1" applyFill="1" applyBorder="1" applyAlignment="1">
      <alignment horizontal="center" vertical="center" wrapText="1"/>
    </xf>
    <xf numFmtId="0" fontId="0" fillId="28" borderId="0" xfId="0" applyFont="1" applyFill="1" applyBorder="1" applyAlignment="1">
      <alignment vertical="center" wrapText="1"/>
    </xf>
    <xf numFmtId="0" fontId="20" fillId="28" borderId="0" xfId="0" applyFont="1" applyFill="1" applyBorder="1" applyAlignment="1">
      <alignment horizontal="left" vertical="center" wrapText="1"/>
    </xf>
    <xf numFmtId="165" fontId="0" fillId="0" borderId="0" xfId="0" applyNumberFormat="1" applyFont="1" applyFill="1" applyBorder="1" applyAlignment="1">
      <alignment vertical="center"/>
    </xf>
    <xf numFmtId="0" fontId="0" fillId="29" borderId="0" xfId="0" applyFont="1" applyFill="1" applyAlignment="1">
      <alignment vertical="center"/>
    </xf>
    <xf numFmtId="0" fontId="0" fillId="29" borderId="0" xfId="0" applyFont="1" applyFill="1" applyAlignment="1">
      <alignment horizontal="center" vertical="center"/>
    </xf>
    <xf numFmtId="0" fontId="18" fillId="29" borderId="0" xfId="0" applyFont="1" applyFill="1" applyAlignment="1">
      <alignment vertical="center"/>
    </xf>
    <xf numFmtId="0" fontId="17" fillId="29" borderId="0" xfId="0" applyFont="1" applyFill="1" applyAlignment="1">
      <alignment vertical="center"/>
    </xf>
    <xf numFmtId="165" fontId="21" fillId="29" borderId="0" xfId="0" applyNumberFormat="1" applyFont="1" applyFill="1" applyAlignment="1">
      <alignment vertical="center"/>
    </xf>
    <xf numFmtId="0" fontId="21" fillId="29" borderId="0" xfId="0" applyFont="1" applyFill="1" applyAlignment="1">
      <alignment vertical="center"/>
    </xf>
    <xf numFmtId="0" fontId="21" fillId="29" borderId="0" xfId="0" applyFont="1" applyFill="1" applyAlignment="1">
      <alignment vertical="center" wrapText="1"/>
    </xf>
    <xf numFmtId="166" fontId="21" fillId="29" borderId="0" xfId="0" applyNumberFormat="1" applyFont="1" applyFill="1" applyAlignment="1">
      <alignment vertical="center"/>
    </xf>
    <xf numFmtId="165" fontId="21" fillId="29" borderId="0" xfId="0" applyNumberFormat="1" applyFont="1" applyFill="1" applyAlignment="1">
      <alignment vertical="center" wrapText="1"/>
    </xf>
    <xf numFmtId="166" fontId="21" fillId="0" borderId="0" xfId="0" applyNumberFormat="1" applyFont="1" applyBorder="1" applyAlignment="1">
      <alignment vertical="center"/>
    </xf>
    <xf numFmtId="0" fontId="0" fillId="0" borderId="0" xfId="0" applyFont="1" applyFill="1" applyBorder="1" applyAlignment="1">
      <alignment horizontal="center" vertical="center" wrapText="1"/>
    </xf>
    <xf numFmtId="0" fontId="20" fillId="0" borderId="22" xfId="0" applyFont="1" applyBorder="1" applyAlignment="1">
      <alignment horizontal="center" vertical="center" wrapText="1"/>
    </xf>
    <xf numFmtId="0" fontId="21" fillId="0" borderId="22" xfId="0" applyFont="1" applyBorder="1" applyAlignment="1">
      <alignment horizontal="center" vertical="center" wrapText="1"/>
    </xf>
    <xf numFmtId="0" fontId="17" fillId="24" borderId="20" xfId="0" applyFont="1" applyFill="1" applyBorder="1" applyAlignment="1">
      <alignment horizontal="center" vertical="center" wrapText="1"/>
    </xf>
    <xf numFmtId="0" fontId="24" fillId="0" borderId="0" xfId="0" applyFont="1" applyFill="1" applyBorder="1" applyAlignment="1">
      <alignment horizontal="center" vertical="center" wrapText="1"/>
    </xf>
    <xf numFmtId="165" fontId="0" fillId="0" borderId="0" xfId="0" applyNumberFormat="1" applyFont="1" applyFill="1" applyBorder="1" applyAlignment="1">
      <alignment vertical="center" wrapText="1"/>
    </xf>
    <xf numFmtId="165" fontId="23" fillId="0" borderId="0" xfId="0" applyNumberFormat="1"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0" fillId="0" borderId="22"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21" fillId="0" borderId="22" xfId="0" applyFont="1" applyBorder="1" applyAlignment="1">
      <alignment horizontal="center" vertical="center" wrapText="1"/>
    </xf>
    <xf numFmtId="0" fontId="22" fillId="0" borderId="3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7" fillId="24" borderId="15" xfId="0" applyFont="1" applyFill="1" applyBorder="1" applyAlignment="1">
      <alignment horizontal="center" vertical="center" wrapText="1"/>
    </xf>
    <xf numFmtId="0" fontId="17" fillId="24" borderId="16" xfId="0" applyFont="1" applyFill="1" applyBorder="1" applyAlignment="1">
      <alignment horizontal="center" vertical="center" wrapText="1"/>
    </xf>
    <xf numFmtId="0" fontId="17" fillId="24" borderId="20" xfId="0" applyFont="1" applyFill="1" applyBorder="1" applyAlignment="1">
      <alignment horizontal="center" vertical="center" wrapText="1"/>
    </xf>
    <xf numFmtId="0" fontId="17" fillId="24" borderId="33"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21" xfId="0" applyFont="1" applyFill="1" applyBorder="1" applyAlignment="1">
      <alignment horizontal="left" vertical="center" wrapText="1"/>
    </xf>
    <xf numFmtId="0" fontId="20" fillId="0" borderId="34" xfId="0" applyFont="1" applyBorder="1" applyAlignment="1">
      <alignment horizontal="left" vertical="center" wrapText="1"/>
    </xf>
    <xf numFmtId="0" fontId="21" fillId="0" borderId="0" xfId="0" applyFont="1" applyBorder="1" applyAlignment="1">
      <alignment horizontal="left" vertical="center" wrapText="1"/>
    </xf>
    <xf numFmtId="165" fontId="21" fillId="29" borderId="32" xfId="0" applyNumberFormat="1" applyFont="1" applyFill="1" applyBorder="1" applyAlignment="1">
      <alignment horizontal="center" vertical="center"/>
    </xf>
    <xf numFmtId="0" fontId="21" fillId="0" borderId="2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35" xfId="0" applyFont="1" applyBorder="1" applyAlignment="1">
      <alignment horizontal="center" vertical="center" wrapText="1"/>
    </xf>
    <xf numFmtId="0" fontId="23" fillId="26" borderId="23" xfId="0" applyFont="1" applyFill="1" applyBorder="1" applyAlignment="1">
      <alignment horizontal="right" vertical="center" wrapText="1"/>
    </xf>
    <xf numFmtId="0" fontId="17" fillId="0" borderId="34" xfId="0" applyFont="1" applyBorder="1" applyAlignment="1">
      <alignment horizontal="left" vertical="center" wrapText="1"/>
    </xf>
    <xf numFmtId="0" fontId="23" fillId="0" borderId="22" xfId="0" applyFont="1" applyBorder="1" applyAlignment="1">
      <alignment horizontal="center" vertical="center" wrapText="1"/>
    </xf>
    <xf numFmtId="0" fontId="17" fillId="24" borderId="21" xfId="0" applyFont="1" applyFill="1" applyBorder="1" applyAlignment="1">
      <alignment horizontal="center" vertical="center" wrapText="1"/>
    </xf>
    <xf numFmtId="1" fontId="17" fillId="24" borderId="20" xfId="0" applyNumberFormat="1" applyFont="1" applyFill="1" applyBorder="1" applyAlignment="1">
      <alignment horizontal="center" vertical="center" wrapText="1"/>
    </xf>
    <xf numFmtId="0" fontId="17" fillId="24" borderId="40" xfId="0" applyFont="1" applyFill="1" applyBorder="1" applyAlignment="1">
      <alignment horizontal="center" vertical="center" wrapText="1"/>
    </xf>
    <xf numFmtId="0" fontId="23" fillId="0" borderId="41" xfId="0" applyFont="1" applyBorder="1" applyAlignment="1">
      <alignment horizontal="center" vertical="center" wrapText="1"/>
    </xf>
    <xf numFmtId="0" fontId="21" fillId="0" borderId="38" xfId="0" applyFont="1" applyBorder="1" applyAlignment="1">
      <alignment horizontal="center" vertical="center" wrapText="1"/>
    </xf>
    <xf numFmtId="0" fontId="20" fillId="0" borderId="38" xfId="0" applyFont="1" applyBorder="1" applyAlignment="1">
      <alignment horizontal="center" vertical="center" wrapText="1"/>
    </xf>
    <xf numFmtId="0" fontId="21" fillId="0" borderId="38" xfId="0" applyFont="1" applyBorder="1" applyAlignment="1">
      <alignment vertical="center" wrapText="1"/>
    </xf>
    <xf numFmtId="0" fontId="21" fillId="0" borderId="38" xfId="0" applyFont="1" applyBorder="1" applyAlignment="1">
      <alignment horizontal="center" vertical="center" wrapText="1"/>
    </xf>
    <xf numFmtId="1" fontId="21" fillId="0" borderId="38" xfId="0" applyNumberFormat="1" applyFont="1" applyBorder="1" applyAlignment="1">
      <alignment vertical="center" wrapText="1"/>
    </xf>
    <xf numFmtId="0" fontId="21" fillId="0" borderId="38" xfId="0" applyFont="1" applyFill="1" applyBorder="1" applyAlignment="1">
      <alignment horizontal="center" vertical="center" wrapText="1"/>
    </xf>
    <xf numFmtId="0" fontId="21" fillId="0" borderId="38" xfId="0" applyFont="1" applyFill="1" applyBorder="1" applyAlignment="1" applyProtection="1">
      <alignment horizontal="center" vertical="center" wrapText="1"/>
      <protection locked="0"/>
    </xf>
    <xf numFmtId="166" fontId="26" fillId="0" borderId="38" xfId="44" applyNumberFormat="1" applyFont="1" applyFill="1" applyBorder="1" applyAlignment="1">
      <alignment horizontal="center" vertical="center" wrapText="1"/>
    </xf>
    <xf numFmtId="0" fontId="21" fillId="0" borderId="9" xfId="0"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4" xfId="0" applyFont="1" applyBorder="1" applyAlignment="1">
      <alignment vertical="center" wrapText="1"/>
    </xf>
    <xf numFmtId="0" fontId="23" fillId="0" borderId="44" xfId="0" applyFont="1" applyBorder="1" applyAlignment="1">
      <alignment horizontal="center" vertical="center" wrapText="1"/>
    </xf>
    <xf numFmtId="0" fontId="23" fillId="0" borderId="44" xfId="0" applyFont="1" applyBorder="1" applyAlignment="1">
      <alignment vertical="center" wrapText="1"/>
    </xf>
    <xf numFmtId="3" fontId="24" fillId="0" borderId="44" xfId="0" applyNumberFormat="1" applyFont="1" applyBorder="1" applyAlignment="1">
      <alignment horizontal="center" vertical="center" wrapText="1"/>
    </xf>
    <xf numFmtId="4" fontId="24" fillId="0" borderId="44" xfId="0" applyNumberFormat="1" applyFont="1" applyBorder="1" applyAlignment="1">
      <alignment horizontal="center" vertical="center" wrapText="1"/>
    </xf>
    <xf numFmtId="1" fontId="24" fillId="0" borderId="44" xfId="0" applyNumberFormat="1" applyFont="1" applyBorder="1" applyAlignment="1">
      <alignment vertical="center" wrapText="1"/>
    </xf>
    <xf numFmtId="0" fontId="24" fillId="0" borderId="44" xfId="0" applyFont="1" applyFill="1" applyBorder="1" applyAlignment="1">
      <alignment horizontal="center" vertical="center" wrapText="1"/>
    </xf>
    <xf numFmtId="165" fontId="24" fillId="0" borderId="44" xfId="0" applyNumberFormat="1" applyFont="1" applyBorder="1" applyAlignment="1">
      <alignment vertical="center" wrapText="1"/>
    </xf>
    <xf numFmtId="0" fontId="24" fillId="0" borderId="45" xfId="0" applyFont="1" applyFill="1" applyBorder="1" applyAlignment="1">
      <alignment horizontal="center" vertical="center" wrapTex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xfId="43" builtinId="3"/>
    <cellStyle name="Moneda" xfId="44" builtinId="4"/>
    <cellStyle name="Neutral" xfId="31" builtinId="28" customBuiltin="1"/>
    <cellStyle name="Normal" xfId="0" builtinId="0"/>
    <cellStyle name="Normal 2" xfId="32"/>
    <cellStyle name="Normal 3" xfId="33"/>
    <cellStyle name="Normal 4" xfId="34"/>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950819</xdr:colOff>
      <xdr:row>0</xdr:row>
      <xdr:rowOff>123264</xdr:rowOff>
    </xdr:from>
    <xdr:to>
      <xdr:col>2</xdr:col>
      <xdr:colOff>195543</xdr:colOff>
      <xdr:row>3</xdr:row>
      <xdr:rowOff>304239</xdr:rowOff>
    </xdr:to>
    <xdr:pic>
      <xdr:nvPicPr>
        <xdr:cNvPr id="6243" name="3 Imagen" descr="E:\DOCUMENTOS LENIS\Memoria pasar\1Escudo.jpg">
          <a:extLst>
            <a:ext uri="{FF2B5EF4-FFF2-40B4-BE49-F238E27FC236}">
              <a16:creationId xmlns="" xmlns:a16="http://schemas.microsoft.com/office/drawing/2014/main" id="{00000000-0008-0000-0000-00006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819" y="123264"/>
          <a:ext cx="914400" cy="105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950819</xdr:colOff>
      <xdr:row>0</xdr:row>
      <xdr:rowOff>123264</xdr:rowOff>
    </xdr:from>
    <xdr:to>
      <xdr:col>2</xdr:col>
      <xdr:colOff>195543</xdr:colOff>
      <xdr:row>3</xdr:row>
      <xdr:rowOff>304239</xdr:rowOff>
    </xdr:to>
    <xdr:pic>
      <xdr:nvPicPr>
        <xdr:cNvPr id="2" name="3 Imagen" descr="E:\DOCUMENTOS LENIS\Memoria pasar\1Escudo.jpg">
          <a:extLst>
            <a:ext uri="{FF2B5EF4-FFF2-40B4-BE49-F238E27FC236}">
              <a16:creationId xmlns="" xmlns:a16="http://schemas.microsoft.com/office/drawing/2014/main" id="{3339FA92-C934-4BDA-92AE-4BCDAAE21A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819" y="123264"/>
          <a:ext cx="911599"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46"/>
  <sheetViews>
    <sheetView view="pageBreakPreview" topLeftCell="F28" zoomScale="60" zoomScaleNormal="60" workbookViewId="0">
      <selection activeCell="W33" sqref="W33"/>
    </sheetView>
  </sheetViews>
  <sheetFormatPr baseColWidth="10" defaultColWidth="11.42578125" defaultRowHeight="12.75" x14ac:dyDescent="0.2"/>
  <cols>
    <col min="1" max="1" width="21" style="6" customWidth="1"/>
    <col min="2" max="2" width="4" style="6" customWidth="1"/>
    <col min="3" max="3" width="14.28515625" style="6" customWidth="1"/>
    <col min="4" max="4" width="4.5703125" style="6" customWidth="1"/>
    <col min="5" max="5" width="28" style="6" customWidth="1"/>
    <col min="6" max="6" width="4.7109375" style="6" customWidth="1"/>
    <col min="7" max="7" width="34.7109375" style="6" customWidth="1"/>
    <col min="8" max="8" width="4.28515625" style="6" customWidth="1"/>
    <col min="9" max="9" width="23.5703125" style="6" customWidth="1"/>
    <col min="10" max="10" width="20.28515625" style="6" customWidth="1"/>
    <col min="11" max="11" width="5" style="6" customWidth="1"/>
    <col min="12" max="12" width="34" style="6" customWidth="1"/>
    <col min="13" max="13" width="15" style="6" customWidth="1"/>
    <col min="14" max="14" width="19.140625" style="30" customWidth="1"/>
    <col min="15" max="15" width="31.42578125" style="6" customWidth="1"/>
    <col min="16" max="16" width="29" style="12" customWidth="1"/>
    <col min="17" max="17" width="24.5703125" style="12" customWidth="1"/>
    <col min="18" max="18" width="15.7109375" style="12" customWidth="1"/>
    <col min="19" max="19" width="23.140625" style="12" customWidth="1"/>
    <col min="20" max="20" width="23.140625" style="81" customWidth="1"/>
    <col min="21" max="21" width="20" style="12" customWidth="1"/>
    <col min="22" max="22" width="19.85546875" style="12" customWidth="1"/>
    <col min="23" max="23" width="30.42578125" style="11" customWidth="1"/>
    <col min="24" max="24" width="31.7109375" style="6" customWidth="1"/>
    <col min="25" max="25" width="45.140625" style="88" customWidth="1"/>
    <col min="26" max="26" width="15.42578125" style="50" bestFit="1" customWidth="1"/>
    <col min="27" max="16384" width="11.42578125" style="50"/>
  </cols>
  <sheetData>
    <row r="1" spans="1:25" ht="22.5" customHeight="1" x14ac:dyDescent="0.2">
      <c r="A1" s="109"/>
      <c r="B1" s="105"/>
      <c r="C1" s="105"/>
      <c r="D1" s="110"/>
      <c r="E1" s="117" t="s">
        <v>5</v>
      </c>
      <c r="F1" s="118"/>
      <c r="G1" s="118"/>
      <c r="H1" s="118"/>
      <c r="I1" s="118"/>
      <c r="J1" s="118"/>
      <c r="K1" s="118"/>
      <c r="L1" s="118"/>
      <c r="M1" s="118"/>
      <c r="N1" s="118"/>
      <c r="O1" s="118"/>
      <c r="P1" s="118"/>
      <c r="Q1" s="118"/>
      <c r="R1" s="118"/>
      <c r="S1" s="118"/>
      <c r="T1" s="118"/>
      <c r="U1" s="118"/>
      <c r="V1" s="118"/>
      <c r="W1" s="118"/>
      <c r="X1" s="1" t="s">
        <v>23</v>
      </c>
    </row>
    <row r="2" spans="1:25" ht="25.5" customHeight="1" x14ac:dyDescent="0.2">
      <c r="A2" s="111"/>
      <c r="B2" s="112"/>
      <c r="C2" s="112"/>
      <c r="D2" s="113"/>
      <c r="E2" s="119"/>
      <c r="F2" s="120"/>
      <c r="G2" s="120"/>
      <c r="H2" s="120"/>
      <c r="I2" s="120"/>
      <c r="J2" s="120"/>
      <c r="K2" s="120"/>
      <c r="L2" s="120"/>
      <c r="M2" s="120"/>
      <c r="N2" s="120"/>
      <c r="O2" s="120"/>
      <c r="P2" s="120"/>
      <c r="Q2" s="120"/>
      <c r="R2" s="120"/>
      <c r="S2" s="120"/>
      <c r="T2" s="120"/>
      <c r="U2" s="120"/>
      <c r="V2" s="120"/>
      <c r="W2" s="120"/>
      <c r="X2" s="2" t="s">
        <v>24</v>
      </c>
    </row>
    <row r="3" spans="1:25" ht="20.25" customHeight="1" x14ac:dyDescent="0.2">
      <c r="A3" s="111"/>
      <c r="B3" s="112"/>
      <c r="C3" s="112"/>
      <c r="D3" s="113"/>
      <c r="E3" s="121" t="s">
        <v>3</v>
      </c>
      <c r="F3" s="112"/>
      <c r="G3" s="112"/>
      <c r="H3" s="112"/>
      <c r="I3" s="112"/>
      <c r="J3" s="112"/>
      <c r="K3" s="112"/>
      <c r="L3" s="112"/>
      <c r="M3" s="112"/>
      <c r="N3" s="112"/>
      <c r="O3" s="112"/>
      <c r="P3" s="112"/>
      <c r="Q3" s="112"/>
      <c r="R3" s="112"/>
      <c r="S3" s="112"/>
      <c r="T3" s="112"/>
      <c r="U3" s="112"/>
      <c r="V3" s="112"/>
      <c r="W3" s="112"/>
      <c r="X3" s="2" t="s">
        <v>25</v>
      </c>
    </row>
    <row r="4" spans="1:25" ht="27.75" customHeight="1" thickBot="1" x14ac:dyDescent="0.25">
      <c r="A4" s="114"/>
      <c r="B4" s="107"/>
      <c r="C4" s="107"/>
      <c r="D4" s="115"/>
      <c r="E4" s="106" t="s">
        <v>4</v>
      </c>
      <c r="F4" s="107"/>
      <c r="G4" s="107"/>
      <c r="H4" s="107"/>
      <c r="I4" s="107"/>
      <c r="J4" s="107"/>
      <c r="K4" s="107"/>
      <c r="L4" s="107"/>
      <c r="M4" s="107"/>
      <c r="N4" s="107"/>
      <c r="O4" s="107"/>
      <c r="P4" s="107"/>
      <c r="Q4" s="107"/>
      <c r="R4" s="107"/>
      <c r="S4" s="107"/>
      <c r="T4" s="107"/>
      <c r="U4" s="107"/>
      <c r="V4" s="107"/>
      <c r="W4" s="107"/>
      <c r="X4" s="3" t="s">
        <v>6</v>
      </c>
    </row>
    <row r="5" spans="1:25" ht="19.5" customHeight="1" thickBot="1" x14ac:dyDescent="0.25">
      <c r="C5" s="4"/>
      <c r="D5" s="4"/>
      <c r="E5" s="4"/>
      <c r="F5" s="4"/>
      <c r="G5" s="4"/>
      <c r="H5" s="4"/>
      <c r="I5" s="4"/>
      <c r="J5" s="4"/>
      <c r="K5" s="4"/>
      <c r="L5" s="4"/>
      <c r="M5" s="4"/>
      <c r="N5" s="24"/>
      <c r="O5" s="7"/>
      <c r="P5" s="7"/>
      <c r="Q5" s="7"/>
      <c r="R5" s="7"/>
      <c r="S5" s="7"/>
      <c r="T5" s="75"/>
      <c r="U5" s="7"/>
      <c r="V5" s="7"/>
      <c r="W5" s="7"/>
      <c r="X5" s="7"/>
    </row>
    <row r="6" spans="1:25" ht="24" customHeight="1" thickBot="1" x14ac:dyDescent="0.25">
      <c r="A6" s="129" t="s">
        <v>81</v>
      </c>
      <c r="B6" s="130"/>
      <c r="C6" s="130"/>
      <c r="D6" s="130"/>
      <c r="E6" s="130"/>
      <c r="F6" s="130"/>
      <c r="G6" s="130"/>
      <c r="H6" s="130"/>
      <c r="I6" s="130"/>
      <c r="J6" s="130"/>
      <c r="K6" s="130"/>
      <c r="L6" s="130"/>
      <c r="M6" s="131"/>
      <c r="N6" s="126" t="s">
        <v>123</v>
      </c>
      <c r="O6" s="127"/>
      <c r="P6" s="127"/>
      <c r="Q6" s="127"/>
      <c r="R6" s="127"/>
      <c r="S6" s="127"/>
      <c r="T6" s="127"/>
      <c r="U6" s="127"/>
      <c r="V6" s="127"/>
      <c r="W6" s="127"/>
      <c r="X6" s="128"/>
    </row>
    <row r="7" spans="1:25" s="60" customFormat="1" ht="13.5" thickBot="1" x14ac:dyDescent="0.25">
      <c r="A7" s="112"/>
      <c r="B7" s="112"/>
      <c r="C7" s="112"/>
      <c r="D7" s="112"/>
      <c r="E7" s="112"/>
      <c r="F7" s="112"/>
      <c r="G7" s="112"/>
      <c r="H7" s="4"/>
      <c r="I7" s="7"/>
      <c r="J7" s="7"/>
      <c r="K7" s="7"/>
      <c r="L7" s="7"/>
      <c r="M7" s="7"/>
      <c r="N7" s="24"/>
      <c r="O7" s="7"/>
      <c r="P7" s="7"/>
      <c r="Q7" s="7"/>
      <c r="R7" s="7"/>
      <c r="S7" s="7"/>
      <c r="T7" s="75"/>
      <c r="U7" s="7"/>
      <c r="V7" s="7"/>
      <c r="W7" s="8"/>
      <c r="X7" s="7"/>
      <c r="Y7" s="89"/>
    </row>
    <row r="8" spans="1:25" s="61" customFormat="1" ht="20.25" customHeight="1" thickBot="1" x14ac:dyDescent="0.25">
      <c r="A8" s="124" t="s">
        <v>16</v>
      </c>
      <c r="B8" s="125"/>
      <c r="C8" s="125"/>
      <c r="D8" s="125"/>
      <c r="E8" s="125"/>
      <c r="F8" s="125"/>
      <c r="G8" s="125"/>
      <c r="H8" s="125"/>
      <c r="I8" s="125"/>
      <c r="J8" s="125"/>
      <c r="K8" s="125"/>
      <c r="L8" s="125"/>
      <c r="M8" s="125"/>
      <c r="N8" s="25">
        <v>1</v>
      </c>
      <c r="O8" s="9">
        <v>2</v>
      </c>
      <c r="P8" s="9">
        <v>3</v>
      </c>
      <c r="Q8" s="9">
        <v>4</v>
      </c>
      <c r="R8" s="9">
        <v>5</v>
      </c>
      <c r="S8" s="9">
        <v>6</v>
      </c>
      <c r="T8" s="76"/>
      <c r="U8" s="9">
        <v>7</v>
      </c>
      <c r="V8" s="9">
        <v>8</v>
      </c>
      <c r="W8" s="9">
        <v>9</v>
      </c>
      <c r="X8" s="10">
        <v>10</v>
      </c>
      <c r="Y8" s="90"/>
    </row>
    <row r="9" spans="1:25" s="62" customFormat="1" ht="115.5" customHeight="1" thickBot="1" x14ac:dyDescent="0.25">
      <c r="A9" s="35" t="s">
        <v>13</v>
      </c>
      <c r="B9" s="122" t="s">
        <v>14</v>
      </c>
      <c r="C9" s="123"/>
      <c r="D9" s="122" t="s">
        <v>2</v>
      </c>
      <c r="E9" s="123"/>
      <c r="F9" s="122" t="s">
        <v>15</v>
      </c>
      <c r="G9" s="123"/>
      <c r="H9" s="122" t="s">
        <v>7</v>
      </c>
      <c r="I9" s="123"/>
      <c r="J9" s="35" t="s">
        <v>11</v>
      </c>
      <c r="K9" s="122" t="s">
        <v>19</v>
      </c>
      <c r="L9" s="123"/>
      <c r="M9" s="35" t="s">
        <v>20</v>
      </c>
      <c r="N9" s="36" t="s">
        <v>115</v>
      </c>
      <c r="O9" s="35" t="s">
        <v>8</v>
      </c>
      <c r="P9" s="35" t="s">
        <v>9</v>
      </c>
      <c r="Q9" s="35" t="s">
        <v>12</v>
      </c>
      <c r="R9" s="35" t="s">
        <v>18</v>
      </c>
      <c r="S9" s="35" t="s">
        <v>17</v>
      </c>
      <c r="T9" s="77" t="s">
        <v>145</v>
      </c>
      <c r="U9" s="35" t="s">
        <v>10</v>
      </c>
      <c r="V9" s="35" t="s">
        <v>1</v>
      </c>
      <c r="W9" s="35" t="s">
        <v>22</v>
      </c>
      <c r="X9" s="37" t="s">
        <v>0</v>
      </c>
      <c r="Y9" s="91"/>
    </row>
    <row r="10" spans="1:25" s="63" customFormat="1" ht="146.25" customHeight="1" x14ac:dyDescent="0.2">
      <c r="A10" s="140" t="s">
        <v>78</v>
      </c>
      <c r="B10" s="116">
        <v>10</v>
      </c>
      <c r="C10" s="116" t="s">
        <v>28</v>
      </c>
      <c r="D10" s="108">
        <v>43</v>
      </c>
      <c r="E10" s="108" t="s">
        <v>29</v>
      </c>
      <c r="F10" s="116">
        <v>110</v>
      </c>
      <c r="G10" s="32" t="s">
        <v>31</v>
      </c>
      <c r="H10" s="108">
        <v>81</v>
      </c>
      <c r="I10" s="108" t="s">
        <v>27</v>
      </c>
      <c r="J10" s="38">
        <v>40</v>
      </c>
      <c r="K10" s="38">
        <v>276</v>
      </c>
      <c r="L10" s="32" t="s">
        <v>50</v>
      </c>
      <c r="M10" s="38">
        <v>30</v>
      </c>
      <c r="N10" s="39">
        <v>2019630010258</v>
      </c>
      <c r="O10" s="32" t="s">
        <v>71</v>
      </c>
      <c r="P10" s="33" t="s">
        <v>82</v>
      </c>
      <c r="Q10" s="33" t="s">
        <v>92</v>
      </c>
      <c r="R10" s="67">
        <v>12</v>
      </c>
      <c r="S10" s="33">
        <v>10</v>
      </c>
      <c r="T10" s="78">
        <v>0</v>
      </c>
      <c r="U10" s="33" t="s">
        <v>126</v>
      </c>
      <c r="V10" s="34" t="s">
        <v>127</v>
      </c>
      <c r="W10" s="71">
        <v>9000000</v>
      </c>
      <c r="X10" s="66" t="s">
        <v>144</v>
      </c>
      <c r="Y10" s="134"/>
    </row>
    <row r="11" spans="1:25" s="63" customFormat="1" ht="165" customHeight="1" x14ac:dyDescent="0.2">
      <c r="A11" s="140"/>
      <c r="B11" s="116"/>
      <c r="C11" s="116"/>
      <c r="D11" s="108"/>
      <c r="E11" s="108"/>
      <c r="F11" s="116"/>
      <c r="G11" s="32" t="s">
        <v>31</v>
      </c>
      <c r="H11" s="108"/>
      <c r="I11" s="108"/>
      <c r="J11" s="38">
        <v>4</v>
      </c>
      <c r="K11" s="38">
        <v>277</v>
      </c>
      <c r="L11" s="32" t="s">
        <v>51</v>
      </c>
      <c r="M11" s="38">
        <v>0</v>
      </c>
      <c r="N11" s="39">
        <v>2019630010258</v>
      </c>
      <c r="O11" s="32" t="s">
        <v>71</v>
      </c>
      <c r="P11" s="33" t="s">
        <v>82</v>
      </c>
      <c r="Q11" s="33" t="s">
        <v>90</v>
      </c>
      <c r="R11" s="68">
        <v>1</v>
      </c>
      <c r="S11" s="33">
        <v>1</v>
      </c>
      <c r="T11" s="78">
        <v>0</v>
      </c>
      <c r="U11" s="33" t="s">
        <v>126</v>
      </c>
      <c r="V11" s="34" t="s">
        <v>127</v>
      </c>
      <c r="W11" s="71">
        <v>3000000</v>
      </c>
      <c r="X11" s="66" t="s">
        <v>144</v>
      </c>
      <c r="Y11" s="134"/>
    </row>
    <row r="12" spans="1:25" s="63" customFormat="1" ht="151.5" customHeight="1" x14ac:dyDescent="0.2">
      <c r="A12" s="140"/>
      <c r="B12" s="116"/>
      <c r="C12" s="116"/>
      <c r="D12" s="108"/>
      <c r="E12" s="108"/>
      <c r="F12" s="116"/>
      <c r="G12" s="32" t="s">
        <v>31</v>
      </c>
      <c r="H12" s="108"/>
      <c r="I12" s="108"/>
      <c r="J12" s="38">
        <v>4</v>
      </c>
      <c r="K12" s="38">
        <v>278</v>
      </c>
      <c r="L12" s="32" t="s">
        <v>52</v>
      </c>
      <c r="M12" s="38">
        <v>1</v>
      </c>
      <c r="N12" s="39">
        <v>2019630010258</v>
      </c>
      <c r="O12" s="32" t="s">
        <v>71</v>
      </c>
      <c r="P12" s="33" t="s">
        <v>82</v>
      </c>
      <c r="Q12" s="33" t="s">
        <v>91</v>
      </c>
      <c r="R12" s="68">
        <v>1</v>
      </c>
      <c r="S12" s="33">
        <v>1</v>
      </c>
      <c r="T12" s="78">
        <v>0</v>
      </c>
      <c r="U12" s="33" t="s">
        <v>126</v>
      </c>
      <c r="V12" s="34" t="s">
        <v>127</v>
      </c>
      <c r="W12" s="71">
        <v>8000000</v>
      </c>
      <c r="X12" s="66" t="s">
        <v>144</v>
      </c>
      <c r="Y12" s="134"/>
    </row>
    <row r="13" spans="1:25" s="63" customFormat="1" ht="99.75" customHeight="1" x14ac:dyDescent="0.2">
      <c r="A13" s="140"/>
      <c r="B13" s="116"/>
      <c r="C13" s="116"/>
      <c r="D13" s="108"/>
      <c r="E13" s="108"/>
      <c r="F13" s="38">
        <v>111</v>
      </c>
      <c r="G13" s="32" t="s">
        <v>32</v>
      </c>
      <c r="H13" s="40">
        <v>82</v>
      </c>
      <c r="I13" s="108" t="s">
        <v>42</v>
      </c>
      <c r="J13" s="38">
        <v>12</v>
      </c>
      <c r="K13" s="38">
        <v>279</v>
      </c>
      <c r="L13" s="32" t="s">
        <v>53</v>
      </c>
      <c r="M13" s="38">
        <v>0</v>
      </c>
      <c r="N13" s="39">
        <v>2019630010257</v>
      </c>
      <c r="O13" s="32" t="s">
        <v>43</v>
      </c>
      <c r="P13" s="33" t="s">
        <v>83</v>
      </c>
      <c r="Q13" s="33" t="s">
        <v>84</v>
      </c>
      <c r="R13" s="68">
        <v>1</v>
      </c>
      <c r="S13" s="33">
        <v>1</v>
      </c>
      <c r="T13" s="78">
        <v>1</v>
      </c>
      <c r="U13" s="33" t="s">
        <v>128</v>
      </c>
      <c r="V13" s="34" t="s">
        <v>127</v>
      </c>
      <c r="W13" s="71">
        <v>20000000</v>
      </c>
      <c r="X13" s="66" t="s">
        <v>144</v>
      </c>
      <c r="Y13" s="92"/>
    </row>
    <row r="14" spans="1:25" s="63" customFormat="1" ht="102.75" customHeight="1" x14ac:dyDescent="0.2">
      <c r="A14" s="140"/>
      <c r="B14" s="116"/>
      <c r="C14" s="116"/>
      <c r="D14" s="108"/>
      <c r="E14" s="108"/>
      <c r="F14" s="116">
        <v>112</v>
      </c>
      <c r="G14" s="32" t="s">
        <v>33</v>
      </c>
      <c r="H14" s="108">
        <v>83</v>
      </c>
      <c r="I14" s="108"/>
      <c r="J14" s="38">
        <v>4</v>
      </c>
      <c r="K14" s="38">
        <v>280</v>
      </c>
      <c r="L14" s="32" t="s">
        <v>54</v>
      </c>
      <c r="M14" s="38">
        <v>0</v>
      </c>
      <c r="N14" s="39">
        <v>2019630010255</v>
      </c>
      <c r="O14" s="32" t="s">
        <v>72</v>
      </c>
      <c r="P14" s="33" t="s">
        <v>85</v>
      </c>
      <c r="Q14" s="33" t="s">
        <v>88</v>
      </c>
      <c r="R14" s="68">
        <v>1</v>
      </c>
      <c r="S14" s="33">
        <v>1</v>
      </c>
      <c r="T14" s="78">
        <v>1</v>
      </c>
      <c r="U14" s="33" t="s">
        <v>129</v>
      </c>
      <c r="V14" s="34" t="s">
        <v>127</v>
      </c>
      <c r="W14" s="71">
        <v>12000000</v>
      </c>
      <c r="X14" s="66" t="s">
        <v>144</v>
      </c>
      <c r="Y14" s="93"/>
    </row>
    <row r="15" spans="1:25" s="63" customFormat="1" ht="67.5" customHeight="1" x14ac:dyDescent="0.2">
      <c r="A15" s="140"/>
      <c r="B15" s="116"/>
      <c r="C15" s="116"/>
      <c r="D15" s="108"/>
      <c r="E15" s="108"/>
      <c r="F15" s="116"/>
      <c r="G15" s="32" t="s">
        <v>33</v>
      </c>
      <c r="H15" s="108"/>
      <c r="I15" s="108"/>
      <c r="J15" s="38">
        <v>1</v>
      </c>
      <c r="K15" s="38">
        <v>281</v>
      </c>
      <c r="L15" s="32" t="s">
        <v>55</v>
      </c>
      <c r="M15" s="38">
        <v>0</v>
      </c>
      <c r="N15" s="39">
        <v>2019630010255</v>
      </c>
      <c r="O15" s="32" t="s">
        <v>72</v>
      </c>
      <c r="P15" s="33" t="s">
        <v>85</v>
      </c>
      <c r="Q15" s="33" t="s">
        <v>89</v>
      </c>
      <c r="R15" s="68">
        <v>1</v>
      </c>
      <c r="S15" s="33">
        <v>1</v>
      </c>
      <c r="T15" s="78">
        <v>1</v>
      </c>
      <c r="U15" s="33" t="s">
        <v>129</v>
      </c>
      <c r="V15" s="34" t="s">
        <v>127</v>
      </c>
      <c r="W15" s="71">
        <v>5000000</v>
      </c>
      <c r="X15" s="66" t="s">
        <v>144</v>
      </c>
      <c r="Y15" s="93"/>
    </row>
    <row r="16" spans="1:25" s="63" customFormat="1" ht="101.25" customHeight="1" x14ac:dyDescent="0.2">
      <c r="A16" s="140"/>
      <c r="B16" s="116"/>
      <c r="C16" s="116"/>
      <c r="D16" s="108"/>
      <c r="E16" s="108"/>
      <c r="F16" s="116"/>
      <c r="G16" s="32" t="s">
        <v>33</v>
      </c>
      <c r="H16" s="108"/>
      <c r="I16" s="108"/>
      <c r="J16" s="38">
        <v>4</v>
      </c>
      <c r="K16" s="38">
        <v>282</v>
      </c>
      <c r="L16" s="32" t="s">
        <v>56</v>
      </c>
      <c r="M16" s="38">
        <v>4</v>
      </c>
      <c r="N16" s="39">
        <v>2019630010255</v>
      </c>
      <c r="O16" s="32" t="s">
        <v>72</v>
      </c>
      <c r="P16" s="33" t="s">
        <v>85</v>
      </c>
      <c r="Q16" s="33" t="s">
        <v>86</v>
      </c>
      <c r="R16" s="68">
        <v>1</v>
      </c>
      <c r="S16" s="33">
        <v>1</v>
      </c>
      <c r="T16" s="78">
        <v>0</v>
      </c>
      <c r="U16" s="33" t="s">
        <v>129</v>
      </c>
      <c r="V16" s="34" t="s">
        <v>127</v>
      </c>
      <c r="W16" s="71">
        <v>15000000</v>
      </c>
      <c r="X16" s="66" t="s">
        <v>144</v>
      </c>
      <c r="Y16" s="93"/>
    </row>
    <row r="17" spans="1:111" s="63" customFormat="1" ht="67.5" customHeight="1" x14ac:dyDescent="0.2">
      <c r="A17" s="140"/>
      <c r="B17" s="116"/>
      <c r="C17" s="116"/>
      <c r="D17" s="108"/>
      <c r="E17" s="108"/>
      <c r="F17" s="116"/>
      <c r="G17" s="32" t="s">
        <v>33</v>
      </c>
      <c r="H17" s="108"/>
      <c r="I17" s="108"/>
      <c r="J17" s="38">
        <v>4</v>
      </c>
      <c r="K17" s="38">
        <v>283</v>
      </c>
      <c r="L17" s="32" t="s">
        <v>57</v>
      </c>
      <c r="M17" s="38">
        <v>0</v>
      </c>
      <c r="N17" s="39">
        <v>2019630010255</v>
      </c>
      <c r="O17" s="32" t="s">
        <v>72</v>
      </c>
      <c r="P17" s="33" t="s">
        <v>85</v>
      </c>
      <c r="Q17" s="33" t="s">
        <v>87</v>
      </c>
      <c r="R17" s="68">
        <v>1</v>
      </c>
      <c r="S17" s="33">
        <v>1</v>
      </c>
      <c r="T17" s="78">
        <v>1</v>
      </c>
      <c r="U17" s="33" t="s">
        <v>129</v>
      </c>
      <c r="V17" s="34" t="s">
        <v>127</v>
      </c>
      <c r="W17" s="71">
        <v>8000000</v>
      </c>
      <c r="X17" s="66" t="s">
        <v>144</v>
      </c>
      <c r="Y17" s="93"/>
    </row>
    <row r="18" spans="1:111" s="63" customFormat="1" ht="67.5" customHeight="1" x14ac:dyDescent="0.2">
      <c r="A18" s="140"/>
      <c r="B18" s="116"/>
      <c r="C18" s="116"/>
      <c r="D18" s="108"/>
      <c r="E18" s="108"/>
      <c r="F18" s="38">
        <v>113</v>
      </c>
      <c r="G18" s="32" t="s">
        <v>34</v>
      </c>
      <c r="H18" s="40">
        <v>84</v>
      </c>
      <c r="I18" s="41" t="s">
        <v>43</v>
      </c>
      <c r="J18" s="38">
        <v>100</v>
      </c>
      <c r="K18" s="38">
        <v>284</v>
      </c>
      <c r="L18" s="32" t="s">
        <v>58</v>
      </c>
      <c r="M18" s="38">
        <v>53</v>
      </c>
      <c r="N18" s="39">
        <v>2019630010256</v>
      </c>
      <c r="O18" s="32" t="s">
        <v>114</v>
      </c>
      <c r="P18" s="33" t="s">
        <v>93</v>
      </c>
      <c r="Q18" s="33" t="s">
        <v>94</v>
      </c>
      <c r="R18" s="68">
        <v>25</v>
      </c>
      <c r="S18" s="33">
        <v>25</v>
      </c>
      <c r="T18" s="78">
        <v>0</v>
      </c>
      <c r="U18" s="33" t="s">
        <v>130</v>
      </c>
      <c r="V18" s="34" t="s">
        <v>127</v>
      </c>
      <c r="W18" s="71">
        <v>22000000</v>
      </c>
      <c r="X18" s="66" t="s">
        <v>144</v>
      </c>
      <c r="Y18" s="93"/>
    </row>
    <row r="19" spans="1:111" s="63" customFormat="1" ht="131.25" customHeight="1" x14ac:dyDescent="0.2">
      <c r="A19" s="140"/>
      <c r="B19" s="116"/>
      <c r="C19" s="116"/>
      <c r="D19" s="108">
        <v>44</v>
      </c>
      <c r="E19" s="108" t="s">
        <v>30</v>
      </c>
      <c r="F19" s="116">
        <v>114</v>
      </c>
      <c r="G19" s="32" t="s">
        <v>35</v>
      </c>
      <c r="H19" s="108">
        <v>85</v>
      </c>
      <c r="I19" s="108" t="s">
        <v>44</v>
      </c>
      <c r="J19" s="38">
        <v>419</v>
      </c>
      <c r="K19" s="38">
        <v>285</v>
      </c>
      <c r="L19" s="32" t="s">
        <v>59</v>
      </c>
      <c r="M19" s="38">
        <v>564</v>
      </c>
      <c r="N19" s="39">
        <v>2019630010259</v>
      </c>
      <c r="O19" s="32" t="s">
        <v>73</v>
      </c>
      <c r="P19" s="33" t="s">
        <v>95</v>
      </c>
      <c r="Q19" s="33" t="s">
        <v>96</v>
      </c>
      <c r="R19" s="68">
        <v>500</v>
      </c>
      <c r="S19" s="33">
        <v>500</v>
      </c>
      <c r="T19" s="78">
        <v>500</v>
      </c>
      <c r="U19" s="33" t="s">
        <v>131</v>
      </c>
      <c r="V19" s="34" t="s">
        <v>132</v>
      </c>
      <c r="W19" s="71">
        <f>164486271-10216760</f>
        <v>154269511</v>
      </c>
      <c r="X19" s="66" t="s">
        <v>144</v>
      </c>
      <c r="Y19" s="94" t="s">
        <v>151</v>
      </c>
    </row>
    <row r="20" spans="1:111" s="63" customFormat="1" ht="91.5" customHeight="1" x14ac:dyDescent="0.2">
      <c r="A20" s="140"/>
      <c r="B20" s="116"/>
      <c r="C20" s="116"/>
      <c r="D20" s="108"/>
      <c r="E20" s="108"/>
      <c r="F20" s="116"/>
      <c r="G20" s="32" t="s">
        <v>35</v>
      </c>
      <c r="H20" s="108"/>
      <c r="I20" s="108"/>
      <c r="J20" s="38">
        <v>48</v>
      </c>
      <c r="K20" s="38">
        <v>286</v>
      </c>
      <c r="L20" s="32" t="s">
        <v>60</v>
      </c>
      <c r="M20" s="38">
        <v>0</v>
      </c>
      <c r="N20" s="39">
        <v>2019630010259</v>
      </c>
      <c r="O20" s="32" t="s">
        <v>73</v>
      </c>
      <c r="P20" s="33" t="s">
        <v>95</v>
      </c>
      <c r="Q20" s="38" t="s">
        <v>98</v>
      </c>
      <c r="R20" s="68">
        <v>30</v>
      </c>
      <c r="S20" s="33">
        <v>30</v>
      </c>
      <c r="T20" s="78">
        <v>0</v>
      </c>
      <c r="U20" s="33" t="s">
        <v>131</v>
      </c>
      <c r="V20" s="34" t="s">
        <v>132</v>
      </c>
      <c r="W20" s="71">
        <v>4000000</v>
      </c>
      <c r="X20" s="66" t="s">
        <v>144</v>
      </c>
      <c r="Y20" s="93"/>
    </row>
    <row r="21" spans="1:111" s="63" customFormat="1" ht="105" customHeight="1" x14ac:dyDescent="0.2">
      <c r="A21" s="140"/>
      <c r="B21" s="116"/>
      <c r="C21" s="116"/>
      <c r="D21" s="108"/>
      <c r="E21" s="108"/>
      <c r="F21" s="116"/>
      <c r="G21" s="32" t="s">
        <v>35</v>
      </c>
      <c r="H21" s="108"/>
      <c r="I21" s="108"/>
      <c r="J21" s="38">
        <v>560</v>
      </c>
      <c r="K21" s="38">
        <v>287</v>
      </c>
      <c r="L21" s="32" t="s">
        <v>61</v>
      </c>
      <c r="M21" s="38">
        <v>140</v>
      </c>
      <c r="N21" s="39">
        <v>2019630010259</v>
      </c>
      <c r="O21" s="32" t="s">
        <v>73</v>
      </c>
      <c r="P21" s="33" t="s">
        <v>95</v>
      </c>
      <c r="Q21" s="33" t="s">
        <v>97</v>
      </c>
      <c r="R21" s="68">
        <v>183</v>
      </c>
      <c r="S21" s="33">
        <v>150</v>
      </c>
      <c r="T21" s="78" t="s">
        <v>146</v>
      </c>
      <c r="U21" s="33" t="s">
        <v>131</v>
      </c>
      <c r="V21" s="34" t="s">
        <v>132</v>
      </c>
      <c r="W21" s="71">
        <v>15000000</v>
      </c>
      <c r="X21" s="66" t="s">
        <v>144</v>
      </c>
      <c r="Y21" s="92"/>
    </row>
    <row r="22" spans="1:111" s="63" customFormat="1" ht="96" customHeight="1" x14ac:dyDescent="0.2">
      <c r="A22" s="140"/>
      <c r="B22" s="116"/>
      <c r="C22" s="116"/>
      <c r="D22" s="108"/>
      <c r="E22" s="108"/>
      <c r="F22" s="116">
        <v>115</v>
      </c>
      <c r="G22" s="32" t="s">
        <v>36</v>
      </c>
      <c r="H22" s="108"/>
      <c r="I22" s="108"/>
      <c r="J22" s="38">
        <v>1</v>
      </c>
      <c r="K22" s="38">
        <v>288</v>
      </c>
      <c r="L22" s="32" t="s">
        <v>62</v>
      </c>
      <c r="M22" s="38">
        <v>0</v>
      </c>
      <c r="N22" s="39">
        <v>2019630010259</v>
      </c>
      <c r="O22" s="32" t="s">
        <v>73</v>
      </c>
      <c r="P22" s="33" t="s">
        <v>95</v>
      </c>
      <c r="Q22" s="33" t="s">
        <v>99</v>
      </c>
      <c r="R22" s="68">
        <v>1</v>
      </c>
      <c r="S22" s="33">
        <v>0</v>
      </c>
      <c r="T22" s="78">
        <v>0</v>
      </c>
      <c r="U22" s="33" t="s">
        <v>131</v>
      </c>
      <c r="V22" s="34" t="s">
        <v>132</v>
      </c>
      <c r="W22" s="71">
        <v>0</v>
      </c>
      <c r="X22" s="66" t="s">
        <v>144</v>
      </c>
      <c r="Y22" s="93"/>
    </row>
    <row r="23" spans="1:111" s="63" customFormat="1" ht="101.25" customHeight="1" x14ac:dyDescent="0.2">
      <c r="A23" s="140"/>
      <c r="B23" s="116"/>
      <c r="C23" s="116"/>
      <c r="D23" s="108"/>
      <c r="E23" s="108"/>
      <c r="F23" s="116"/>
      <c r="G23" s="32" t="s">
        <v>36</v>
      </c>
      <c r="H23" s="108"/>
      <c r="I23" s="108"/>
      <c r="J23" s="38">
        <v>1</v>
      </c>
      <c r="K23" s="38">
        <v>289</v>
      </c>
      <c r="L23" s="32" t="s">
        <v>63</v>
      </c>
      <c r="M23" s="38">
        <v>0</v>
      </c>
      <c r="N23" s="39">
        <v>2019630010259</v>
      </c>
      <c r="O23" s="32" t="s">
        <v>73</v>
      </c>
      <c r="P23" s="33" t="s">
        <v>95</v>
      </c>
      <c r="Q23" s="33" t="s">
        <v>100</v>
      </c>
      <c r="R23" s="68">
        <v>1</v>
      </c>
      <c r="S23" s="33">
        <v>0</v>
      </c>
      <c r="T23" s="78">
        <v>0</v>
      </c>
      <c r="U23" s="33" t="s">
        <v>131</v>
      </c>
      <c r="V23" s="34" t="s">
        <v>133</v>
      </c>
      <c r="W23" s="71">
        <v>0</v>
      </c>
      <c r="X23" s="66" t="s">
        <v>144</v>
      </c>
      <c r="Y23" s="93"/>
    </row>
    <row r="24" spans="1:111" s="63" customFormat="1" ht="67.5" customHeight="1" x14ac:dyDescent="0.2">
      <c r="A24" s="140"/>
      <c r="B24" s="116"/>
      <c r="C24" s="116"/>
      <c r="D24" s="108"/>
      <c r="E24" s="108"/>
      <c r="F24" s="38">
        <v>116</v>
      </c>
      <c r="G24" s="32" t="s">
        <v>37</v>
      </c>
      <c r="H24" s="40">
        <v>86</v>
      </c>
      <c r="I24" s="41" t="s">
        <v>45</v>
      </c>
      <c r="J24" s="38">
        <v>80</v>
      </c>
      <c r="K24" s="38">
        <v>290</v>
      </c>
      <c r="L24" s="32" t="s">
        <v>64</v>
      </c>
      <c r="M24" s="38">
        <v>52</v>
      </c>
      <c r="N24" s="65">
        <v>2019630010264</v>
      </c>
      <c r="O24" s="32" t="s">
        <v>74</v>
      </c>
      <c r="P24" s="33" t="s">
        <v>101</v>
      </c>
      <c r="Q24" s="33" t="s">
        <v>102</v>
      </c>
      <c r="R24" s="68">
        <v>0</v>
      </c>
      <c r="S24" s="33">
        <v>20</v>
      </c>
      <c r="T24" s="78">
        <v>24</v>
      </c>
      <c r="U24" s="33" t="s">
        <v>134</v>
      </c>
      <c r="V24" s="34" t="s">
        <v>127</v>
      </c>
      <c r="W24" s="71">
        <v>280000000</v>
      </c>
      <c r="X24" s="66" t="s">
        <v>144</v>
      </c>
      <c r="Y24" s="94" t="s">
        <v>150</v>
      </c>
      <c r="Z24" s="97"/>
    </row>
    <row r="25" spans="1:111" s="63" customFormat="1" ht="67.5" customHeight="1" x14ac:dyDescent="0.2">
      <c r="A25" s="140"/>
      <c r="B25" s="116"/>
      <c r="C25" s="116"/>
      <c r="D25" s="108"/>
      <c r="E25" s="108"/>
      <c r="F25" s="38">
        <v>117</v>
      </c>
      <c r="G25" s="32" t="s">
        <v>38</v>
      </c>
      <c r="H25" s="40">
        <v>87</v>
      </c>
      <c r="I25" s="41" t="s">
        <v>46</v>
      </c>
      <c r="J25" s="38">
        <v>48</v>
      </c>
      <c r="K25" s="38">
        <v>291</v>
      </c>
      <c r="L25" s="32" t="s">
        <v>65</v>
      </c>
      <c r="M25" s="38">
        <v>48</v>
      </c>
      <c r="N25" s="65">
        <v>2019630010262</v>
      </c>
      <c r="O25" s="32" t="s">
        <v>113</v>
      </c>
      <c r="P25" s="33" t="s">
        <v>103</v>
      </c>
      <c r="Q25" s="33" t="s">
        <v>104</v>
      </c>
      <c r="R25" s="68">
        <v>20</v>
      </c>
      <c r="S25" s="33">
        <v>12</v>
      </c>
      <c r="T25" s="78">
        <v>10</v>
      </c>
      <c r="U25" s="33" t="s">
        <v>135</v>
      </c>
      <c r="V25" s="34" t="s">
        <v>136</v>
      </c>
      <c r="W25" s="71">
        <v>699300804</v>
      </c>
      <c r="X25" s="66" t="s">
        <v>144</v>
      </c>
      <c r="Y25" s="94" t="s">
        <v>149</v>
      </c>
    </row>
    <row r="26" spans="1:111" s="63" customFormat="1" ht="99" customHeight="1" x14ac:dyDescent="0.2">
      <c r="A26" s="140"/>
      <c r="B26" s="116"/>
      <c r="C26" s="116"/>
      <c r="D26" s="108"/>
      <c r="E26" s="108"/>
      <c r="F26" s="116">
        <v>118</v>
      </c>
      <c r="G26" s="32" t="s">
        <v>39</v>
      </c>
      <c r="H26" s="108">
        <v>88</v>
      </c>
      <c r="I26" s="108" t="s">
        <v>47</v>
      </c>
      <c r="J26" s="38">
        <v>20</v>
      </c>
      <c r="K26" s="38">
        <v>292</v>
      </c>
      <c r="L26" s="32" t="s">
        <v>66</v>
      </c>
      <c r="M26" s="38">
        <v>20</v>
      </c>
      <c r="N26" s="65">
        <v>2019630010261</v>
      </c>
      <c r="O26" s="32" t="s">
        <v>75</v>
      </c>
      <c r="P26" s="33" t="s">
        <v>105</v>
      </c>
      <c r="Q26" s="33" t="s">
        <v>106</v>
      </c>
      <c r="R26" s="68">
        <v>6</v>
      </c>
      <c r="S26" s="33">
        <v>5</v>
      </c>
      <c r="T26" s="78">
        <v>3</v>
      </c>
      <c r="U26" s="33" t="s">
        <v>137</v>
      </c>
      <c r="V26" s="34" t="s">
        <v>138</v>
      </c>
      <c r="W26" s="71">
        <f>74000000-6000000</f>
        <v>68000000</v>
      </c>
      <c r="X26" s="66" t="s">
        <v>144</v>
      </c>
      <c r="Y26" s="94" t="s">
        <v>148</v>
      </c>
    </row>
    <row r="27" spans="1:111" s="63" customFormat="1" ht="85.5" customHeight="1" x14ac:dyDescent="0.2">
      <c r="A27" s="140"/>
      <c r="B27" s="116"/>
      <c r="C27" s="116"/>
      <c r="D27" s="108"/>
      <c r="E27" s="108"/>
      <c r="F27" s="116"/>
      <c r="G27" s="32" t="s">
        <v>39</v>
      </c>
      <c r="H27" s="108"/>
      <c r="I27" s="108"/>
      <c r="J27" s="38">
        <v>4</v>
      </c>
      <c r="K27" s="38">
        <v>293</v>
      </c>
      <c r="L27" s="32" t="s">
        <v>67</v>
      </c>
      <c r="M27" s="38">
        <v>4</v>
      </c>
      <c r="N27" s="65">
        <v>2019630010261</v>
      </c>
      <c r="O27" s="32" t="s">
        <v>75</v>
      </c>
      <c r="P27" s="33" t="s">
        <v>105</v>
      </c>
      <c r="Q27" s="33" t="s">
        <v>107</v>
      </c>
      <c r="R27" s="68">
        <v>1</v>
      </c>
      <c r="S27" s="33">
        <v>1</v>
      </c>
      <c r="T27" s="78">
        <v>1</v>
      </c>
      <c r="U27" s="33" t="s">
        <v>137</v>
      </c>
      <c r="V27" s="34" t="s">
        <v>138</v>
      </c>
      <c r="W27" s="71">
        <v>18000000</v>
      </c>
      <c r="X27" s="66" t="s">
        <v>144</v>
      </c>
      <c r="Y27" s="96" t="s">
        <v>152</v>
      </c>
    </row>
    <row r="28" spans="1:111" s="63" customFormat="1" ht="96" customHeight="1" x14ac:dyDescent="0.2">
      <c r="A28" s="140"/>
      <c r="B28" s="116"/>
      <c r="C28" s="116"/>
      <c r="D28" s="108"/>
      <c r="E28" s="108"/>
      <c r="F28" s="116"/>
      <c r="G28" s="32" t="s">
        <v>39</v>
      </c>
      <c r="H28" s="108"/>
      <c r="I28" s="108"/>
      <c r="J28" s="38">
        <v>4</v>
      </c>
      <c r="K28" s="38">
        <v>294</v>
      </c>
      <c r="L28" s="32" t="s">
        <v>68</v>
      </c>
      <c r="M28" s="38">
        <v>4</v>
      </c>
      <c r="N28" s="65">
        <v>2019630010261</v>
      </c>
      <c r="O28" s="32" t="s">
        <v>75</v>
      </c>
      <c r="P28" s="33" t="s">
        <v>105</v>
      </c>
      <c r="Q28" s="33" t="s">
        <v>108</v>
      </c>
      <c r="R28" s="68">
        <v>1</v>
      </c>
      <c r="S28" s="33">
        <v>1</v>
      </c>
      <c r="T28" s="78">
        <v>0</v>
      </c>
      <c r="U28" s="33" t="s">
        <v>137</v>
      </c>
      <c r="V28" s="34" t="s">
        <v>138</v>
      </c>
      <c r="W28" s="71">
        <v>18000000</v>
      </c>
      <c r="X28" s="66" t="s">
        <v>144</v>
      </c>
      <c r="Y28" s="94" t="s">
        <v>153</v>
      </c>
    </row>
    <row r="29" spans="1:111" s="63" customFormat="1" ht="96" customHeight="1" x14ac:dyDescent="0.2">
      <c r="A29" s="140"/>
      <c r="B29" s="116"/>
      <c r="C29" s="116"/>
      <c r="D29" s="108"/>
      <c r="E29" s="108"/>
      <c r="F29" s="38"/>
      <c r="G29" s="38" t="s">
        <v>40</v>
      </c>
      <c r="H29" s="40">
        <v>89</v>
      </c>
      <c r="I29" s="40" t="s">
        <v>48</v>
      </c>
      <c r="J29" s="38">
        <v>40</v>
      </c>
      <c r="K29" s="38">
        <v>295</v>
      </c>
      <c r="L29" s="38" t="s">
        <v>69</v>
      </c>
      <c r="M29" s="38">
        <v>22</v>
      </c>
      <c r="N29" s="65">
        <v>2019630010263</v>
      </c>
      <c r="O29" s="38" t="s">
        <v>76</v>
      </c>
      <c r="P29" s="33" t="s">
        <v>109</v>
      </c>
      <c r="Q29" s="33" t="s">
        <v>110</v>
      </c>
      <c r="R29" s="68">
        <v>33</v>
      </c>
      <c r="S29" s="33">
        <v>20</v>
      </c>
      <c r="T29" s="78">
        <v>20</v>
      </c>
      <c r="U29" s="33" t="s">
        <v>139</v>
      </c>
      <c r="V29" s="34" t="s">
        <v>136</v>
      </c>
      <c r="W29" s="71">
        <v>481017673</v>
      </c>
      <c r="X29" s="66" t="s">
        <v>144</v>
      </c>
      <c r="Y29" s="95"/>
    </row>
    <row r="30" spans="1:111" s="63" customFormat="1" ht="115.5" customHeight="1" x14ac:dyDescent="0.25">
      <c r="A30" s="140"/>
      <c r="B30" s="116"/>
      <c r="C30" s="116"/>
      <c r="D30" s="108"/>
      <c r="E30" s="108"/>
      <c r="F30" s="38">
        <v>120</v>
      </c>
      <c r="G30" s="32" t="s">
        <v>41</v>
      </c>
      <c r="H30" s="40">
        <v>90</v>
      </c>
      <c r="I30" s="41" t="s">
        <v>49</v>
      </c>
      <c r="J30" s="42">
        <v>1</v>
      </c>
      <c r="K30" s="38">
        <v>296</v>
      </c>
      <c r="L30" s="32" t="s">
        <v>70</v>
      </c>
      <c r="M30" s="42">
        <v>0</v>
      </c>
      <c r="N30" s="65">
        <v>2019630010260</v>
      </c>
      <c r="O30" s="32" t="s">
        <v>77</v>
      </c>
      <c r="P30" s="33" t="s">
        <v>112</v>
      </c>
      <c r="Q30" s="33" t="s">
        <v>111</v>
      </c>
      <c r="R30" s="69">
        <v>1</v>
      </c>
      <c r="S30" s="72">
        <v>39416812</v>
      </c>
      <c r="T30" s="79" t="s">
        <v>147</v>
      </c>
      <c r="U30" s="33" t="s">
        <v>140</v>
      </c>
      <c r="V30" s="33" t="s">
        <v>141</v>
      </c>
      <c r="W30" s="71">
        <v>111031058</v>
      </c>
      <c r="X30" s="66" t="s">
        <v>144</v>
      </c>
      <c r="Y30" s="93"/>
    </row>
    <row r="31" spans="1:111" ht="84" customHeight="1" thickBot="1" x14ac:dyDescent="0.3">
      <c r="A31" s="140"/>
      <c r="B31" s="43"/>
      <c r="C31" s="43"/>
      <c r="D31" s="44"/>
      <c r="E31" s="44"/>
      <c r="F31" s="43">
        <v>122</v>
      </c>
      <c r="G31" s="45" t="s">
        <v>117</v>
      </c>
      <c r="H31" s="44">
        <v>91</v>
      </c>
      <c r="I31" s="44" t="s">
        <v>122</v>
      </c>
      <c r="J31" s="46">
        <v>0.1</v>
      </c>
      <c r="K31" s="43">
        <v>298</v>
      </c>
      <c r="L31" s="45" t="s">
        <v>118</v>
      </c>
      <c r="M31" s="46">
        <v>0.1</v>
      </c>
      <c r="N31" s="65">
        <v>2019630010254</v>
      </c>
      <c r="O31" s="45" t="s">
        <v>119</v>
      </c>
      <c r="P31" s="47" t="s">
        <v>120</v>
      </c>
      <c r="Q31" s="47" t="s">
        <v>121</v>
      </c>
      <c r="R31" s="70">
        <v>0.1</v>
      </c>
      <c r="S31" s="72">
        <v>147486271</v>
      </c>
      <c r="T31" s="79"/>
      <c r="U31" s="33" t="s">
        <v>142</v>
      </c>
      <c r="V31" s="33" t="s">
        <v>143</v>
      </c>
      <c r="W31" s="71">
        <v>267673882</v>
      </c>
      <c r="X31" s="66" t="s">
        <v>144</v>
      </c>
      <c r="Z31" s="87"/>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row>
    <row r="32" spans="1:111" ht="12" customHeight="1" x14ac:dyDescent="0.2">
      <c r="A32" s="140"/>
      <c r="B32" s="51"/>
      <c r="C32" s="52"/>
      <c r="D32" s="53"/>
      <c r="E32" s="54"/>
      <c r="F32" s="51"/>
      <c r="G32" s="52"/>
      <c r="H32" s="53"/>
      <c r="I32" s="54"/>
      <c r="J32" s="55"/>
      <c r="K32" s="51"/>
      <c r="L32" s="52"/>
      <c r="M32" s="56"/>
      <c r="N32" s="57"/>
      <c r="O32" s="52"/>
      <c r="P32" s="58"/>
      <c r="Q32" s="58"/>
      <c r="R32" s="58"/>
      <c r="S32" s="58"/>
      <c r="T32" s="80"/>
      <c r="U32" s="58"/>
      <c r="V32" s="58"/>
      <c r="W32" s="59"/>
      <c r="X32" s="58"/>
    </row>
    <row r="33" spans="1:24" ht="25.5" customHeight="1" x14ac:dyDescent="0.2">
      <c r="A33" s="138" t="s">
        <v>80</v>
      </c>
      <c r="B33" s="138"/>
      <c r="C33" s="138"/>
      <c r="D33" s="138"/>
      <c r="E33" s="138"/>
      <c r="F33" s="138"/>
      <c r="G33" s="138"/>
      <c r="H33" s="138"/>
      <c r="I33" s="138"/>
      <c r="J33" s="138"/>
      <c r="K33" s="138"/>
      <c r="L33" s="138"/>
      <c r="M33" s="138"/>
      <c r="N33" s="138"/>
      <c r="O33" s="138"/>
      <c r="P33" s="138"/>
      <c r="Q33" s="138"/>
      <c r="R33" s="138"/>
      <c r="S33" s="138"/>
      <c r="T33" s="138"/>
      <c r="U33" s="138"/>
      <c r="V33" s="138"/>
      <c r="W33" s="48">
        <f>+SUM(W10:W32)</f>
        <v>2218292928</v>
      </c>
      <c r="X33" s="49"/>
    </row>
    <row r="34" spans="1:24" ht="13.5" thickBot="1" x14ac:dyDescent="0.25">
      <c r="A34" s="11"/>
      <c r="B34" s="12"/>
      <c r="C34" s="11"/>
      <c r="D34" s="12"/>
      <c r="E34" s="11"/>
      <c r="F34" s="12"/>
      <c r="G34" s="11"/>
      <c r="H34" s="12"/>
      <c r="I34" s="11"/>
      <c r="J34" s="12"/>
      <c r="K34" s="12"/>
      <c r="L34" s="11"/>
      <c r="M34" s="12"/>
      <c r="N34" s="27"/>
      <c r="O34" s="11"/>
      <c r="P34" s="6"/>
      <c r="Q34" s="6"/>
      <c r="R34" s="6"/>
      <c r="S34" s="6"/>
      <c r="U34" s="6"/>
      <c r="V34" s="6"/>
      <c r="W34" s="31"/>
    </row>
    <row r="35" spans="1:24" x14ac:dyDescent="0.2">
      <c r="A35" s="13"/>
      <c r="B35" s="14"/>
      <c r="C35" s="15"/>
      <c r="D35" s="14"/>
      <c r="E35" s="15"/>
      <c r="F35" s="14"/>
      <c r="G35" s="15"/>
      <c r="H35" s="14"/>
      <c r="I35" s="15"/>
      <c r="J35" s="14"/>
      <c r="K35" s="14"/>
      <c r="L35" s="15"/>
      <c r="M35" s="14"/>
      <c r="N35" s="28"/>
      <c r="O35" s="15"/>
      <c r="P35" s="5"/>
      <c r="Q35" s="5"/>
      <c r="R35" s="5"/>
      <c r="S35" s="5"/>
      <c r="T35" s="82"/>
      <c r="U35" s="5"/>
      <c r="V35" s="5"/>
      <c r="W35" s="15"/>
      <c r="X35" s="16"/>
    </row>
    <row r="36" spans="1:24" ht="42.75" customHeight="1" x14ac:dyDescent="0.2">
      <c r="A36" s="17"/>
      <c r="B36" s="8"/>
      <c r="C36" s="19"/>
      <c r="D36" s="8"/>
      <c r="E36" s="18"/>
      <c r="F36" s="8"/>
      <c r="L36" s="19" t="s">
        <v>79</v>
      </c>
      <c r="M36" s="8"/>
      <c r="N36" s="26"/>
      <c r="O36" s="8"/>
      <c r="P36" s="8"/>
      <c r="Q36" s="133" t="s">
        <v>21</v>
      </c>
      <c r="R36" s="133"/>
      <c r="S36" s="133"/>
      <c r="T36" s="83"/>
      <c r="U36" s="4"/>
      <c r="V36" s="4"/>
      <c r="W36" s="23"/>
      <c r="X36" s="20"/>
    </row>
    <row r="37" spans="1:24" ht="14.25" x14ac:dyDescent="0.2">
      <c r="A37" s="17"/>
      <c r="B37" s="8"/>
      <c r="C37" s="19"/>
      <c r="D37" s="8"/>
      <c r="E37" s="18"/>
      <c r="F37" s="8"/>
      <c r="L37" s="18"/>
      <c r="M37" s="8"/>
      <c r="N37" s="26"/>
      <c r="O37" s="8"/>
      <c r="P37" s="8"/>
      <c r="Q37" s="19"/>
      <c r="R37" s="18"/>
      <c r="S37" s="4"/>
      <c r="T37" s="84"/>
      <c r="U37" s="4"/>
      <c r="V37" s="4"/>
      <c r="W37" s="23"/>
      <c r="X37" s="20"/>
    </row>
    <row r="38" spans="1:24" ht="14.25" x14ac:dyDescent="0.2">
      <c r="A38" s="17"/>
      <c r="B38" s="8"/>
      <c r="C38" s="19"/>
      <c r="D38" s="8"/>
      <c r="E38" s="18"/>
      <c r="F38" s="8"/>
      <c r="L38" s="18"/>
      <c r="M38" s="8"/>
      <c r="N38" s="26"/>
      <c r="O38" s="8"/>
      <c r="P38" s="8"/>
      <c r="Q38" s="19"/>
      <c r="R38" s="18"/>
      <c r="S38" s="18"/>
      <c r="T38" s="85"/>
      <c r="U38" s="18"/>
      <c r="V38" s="18"/>
      <c r="W38" s="18"/>
      <c r="X38" s="21"/>
    </row>
    <row r="39" spans="1:24" x14ac:dyDescent="0.2">
      <c r="A39" s="17"/>
      <c r="B39" s="8"/>
      <c r="C39" s="18"/>
      <c r="D39" s="8"/>
      <c r="E39" s="18"/>
      <c r="F39" s="8"/>
      <c r="L39" s="18"/>
      <c r="M39" s="8"/>
      <c r="N39" s="26"/>
      <c r="O39" s="8"/>
      <c r="P39" s="8"/>
      <c r="Q39" s="18"/>
      <c r="R39" s="18"/>
      <c r="S39" s="18"/>
      <c r="T39" s="85"/>
      <c r="U39" s="18"/>
      <c r="V39" s="18"/>
      <c r="W39" s="18"/>
      <c r="X39" s="21"/>
    </row>
    <row r="40" spans="1:24" ht="14.25" x14ac:dyDescent="0.2">
      <c r="A40" s="17"/>
      <c r="B40" s="8"/>
      <c r="C40" s="19"/>
      <c r="D40" s="8"/>
      <c r="E40" s="18"/>
      <c r="F40" s="8"/>
      <c r="L40" s="18"/>
      <c r="M40" s="8"/>
      <c r="N40" s="26"/>
      <c r="O40" s="8"/>
      <c r="P40" s="8"/>
      <c r="Q40" s="19"/>
      <c r="R40" s="18"/>
      <c r="S40" s="18"/>
      <c r="T40" s="85"/>
      <c r="U40" s="18"/>
      <c r="V40" s="18"/>
      <c r="W40" s="18"/>
      <c r="X40" s="21"/>
    </row>
    <row r="41" spans="1:24" ht="25.5" customHeight="1" x14ac:dyDescent="0.2">
      <c r="A41" s="17"/>
      <c r="B41" s="8"/>
      <c r="C41" s="22"/>
      <c r="D41" s="8"/>
      <c r="E41" s="18"/>
      <c r="F41" s="8"/>
      <c r="L41" s="139" t="s">
        <v>124</v>
      </c>
      <c r="M41" s="139"/>
      <c r="N41" s="26"/>
      <c r="O41" s="8"/>
      <c r="P41" s="8"/>
      <c r="Q41" s="132"/>
      <c r="R41" s="132"/>
      <c r="S41" s="132"/>
      <c r="T41" s="86"/>
      <c r="U41" s="18"/>
      <c r="V41" s="18"/>
      <c r="W41" s="18"/>
      <c r="X41" s="21"/>
    </row>
    <row r="42" spans="1:24" ht="15" x14ac:dyDescent="0.2">
      <c r="A42" s="17"/>
      <c r="B42" s="8"/>
      <c r="C42" s="22"/>
      <c r="D42" s="8"/>
      <c r="E42" s="18"/>
      <c r="F42" s="8"/>
      <c r="L42" s="18" t="s">
        <v>116</v>
      </c>
      <c r="M42" s="8"/>
      <c r="N42" s="26"/>
      <c r="O42" s="8"/>
      <c r="P42" s="8"/>
      <c r="Q42" s="19" t="s">
        <v>125</v>
      </c>
      <c r="R42" s="18"/>
      <c r="S42" s="18"/>
      <c r="T42" s="85"/>
      <c r="U42" s="18"/>
      <c r="V42" s="18"/>
      <c r="W42" s="18"/>
      <c r="X42" s="21"/>
    </row>
    <row r="43" spans="1:24" ht="14.25" x14ac:dyDescent="0.2">
      <c r="A43" s="17"/>
      <c r="B43" s="8"/>
      <c r="C43" s="18"/>
      <c r="D43" s="8"/>
      <c r="E43" s="18"/>
      <c r="F43" s="8"/>
      <c r="G43" s="18"/>
      <c r="H43" s="8"/>
      <c r="I43" s="18"/>
      <c r="J43" s="8"/>
      <c r="K43" s="8"/>
      <c r="L43" s="18"/>
      <c r="M43" s="8"/>
      <c r="N43" s="29"/>
      <c r="O43" s="18"/>
      <c r="P43" s="18"/>
      <c r="Q43" s="18"/>
      <c r="R43" s="18"/>
      <c r="S43" s="18"/>
      <c r="T43" s="85"/>
      <c r="U43" s="18"/>
      <c r="V43" s="18"/>
      <c r="W43" s="18"/>
      <c r="X43" s="21"/>
    </row>
    <row r="44" spans="1:24" ht="14.25" x14ac:dyDescent="0.2">
      <c r="A44" s="17"/>
      <c r="B44" s="8"/>
      <c r="C44" s="18"/>
      <c r="D44" s="8"/>
      <c r="E44" s="18"/>
      <c r="F44" s="8"/>
      <c r="G44" s="18"/>
      <c r="H44" s="8"/>
      <c r="I44" s="18"/>
      <c r="J44" s="8"/>
      <c r="K44" s="8"/>
      <c r="L44" s="18"/>
      <c r="M44" s="8"/>
      <c r="N44" s="29"/>
      <c r="P44" s="18"/>
      <c r="Q44" s="18"/>
      <c r="R44" s="18"/>
      <c r="S44" s="18"/>
      <c r="T44" s="85"/>
      <c r="U44" s="18"/>
      <c r="V44" s="18"/>
      <c r="W44" s="18"/>
      <c r="X44" s="21"/>
    </row>
    <row r="45" spans="1:24" ht="31.5" customHeight="1" thickBot="1" x14ac:dyDescent="0.25">
      <c r="A45" s="135" t="s">
        <v>26</v>
      </c>
      <c r="B45" s="136"/>
      <c r="C45" s="136"/>
      <c r="D45" s="136"/>
      <c r="E45" s="136"/>
      <c r="F45" s="136"/>
      <c r="G45" s="136"/>
      <c r="H45" s="136"/>
      <c r="I45" s="136"/>
      <c r="J45" s="136"/>
      <c r="K45" s="136"/>
      <c r="L45" s="136"/>
      <c r="M45" s="136"/>
      <c r="N45" s="136"/>
      <c r="O45" s="136"/>
      <c r="P45" s="136"/>
      <c r="Q45" s="136"/>
      <c r="R45" s="136"/>
      <c r="S45" s="136"/>
      <c r="T45" s="136"/>
      <c r="U45" s="136"/>
      <c r="V45" s="136"/>
      <c r="W45" s="136"/>
      <c r="X45" s="137"/>
    </row>
    <row r="46" spans="1:24" ht="17.25" customHeight="1" x14ac:dyDescent="0.2">
      <c r="A46" s="105"/>
      <c r="B46" s="105"/>
      <c r="C46" s="105"/>
      <c r="D46" s="105"/>
      <c r="E46" s="105"/>
      <c r="O46" s="18"/>
    </row>
  </sheetData>
  <mergeCells count="41">
    <mergeCell ref="Y10:Y12"/>
    <mergeCell ref="B9:C9"/>
    <mergeCell ref="A45:X45"/>
    <mergeCell ref="A33:V33"/>
    <mergeCell ref="H10:H12"/>
    <mergeCell ref="H14:H17"/>
    <mergeCell ref="L41:M41"/>
    <mergeCell ref="I19:I23"/>
    <mergeCell ref="D10:D18"/>
    <mergeCell ref="A10:A32"/>
    <mergeCell ref="F22:F23"/>
    <mergeCell ref="F19:F21"/>
    <mergeCell ref="C10:C30"/>
    <mergeCell ref="F26:F28"/>
    <mergeCell ref="D19:D30"/>
    <mergeCell ref="F10:F12"/>
    <mergeCell ref="A6:M6"/>
    <mergeCell ref="Q41:S41"/>
    <mergeCell ref="H9:I9"/>
    <mergeCell ref="I13:I17"/>
    <mergeCell ref="Q36:S36"/>
    <mergeCell ref="F9:G9"/>
    <mergeCell ref="H26:H28"/>
    <mergeCell ref="I26:I28"/>
    <mergeCell ref="A7:G7"/>
    <mergeCell ref="A46:E46"/>
    <mergeCell ref="E4:W4"/>
    <mergeCell ref="H19:H23"/>
    <mergeCell ref="A1:D4"/>
    <mergeCell ref="B10:B30"/>
    <mergeCell ref="E1:W1"/>
    <mergeCell ref="E2:W2"/>
    <mergeCell ref="E3:W3"/>
    <mergeCell ref="I10:I12"/>
    <mergeCell ref="D9:E9"/>
    <mergeCell ref="A8:M8"/>
    <mergeCell ref="N6:X6"/>
    <mergeCell ref="F14:F17"/>
    <mergeCell ref="E10:E18"/>
    <mergeCell ref="E19:E30"/>
    <mergeCell ref="K9:L9"/>
  </mergeCells>
  <printOptions horizontalCentered="1"/>
  <pageMargins left="0" right="0" top="0.19685039370078741" bottom="0.39370078740157483" header="0.27559055118110237" footer="0.11811023622047245"/>
  <pageSetup paperSize="345" scale="30" firstPageNumber="0" fitToHeight="3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46"/>
  <sheetViews>
    <sheetView tabSelected="1" view="pageBreakPreview" topLeftCell="A4" zoomScale="44" zoomScaleNormal="60" zoomScaleSheetLayoutView="44" workbookViewId="0">
      <selection activeCell="O12" sqref="O12"/>
    </sheetView>
  </sheetViews>
  <sheetFormatPr baseColWidth="10" defaultColWidth="11.42578125" defaultRowHeight="12.75" x14ac:dyDescent="0.2"/>
  <cols>
    <col min="1" max="1" width="21" style="6" customWidth="1"/>
    <col min="2" max="2" width="4" style="6" customWidth="1"/>
    <col min="3" max="3" width="14.28515625" style="6" customWidth="1"/>
    <col min="4" max="4" width="4.5703125" style="6" customWidth="1"/>
    <col min="5" max="5" width="28" style="6" customWidth="1"/>
    <col min="6" max="6" width="4.7109375" style="6" customWidth="1"/>
    <col min="7" max="7" width="34.7109375" style="6" customWidth="1"/>
    <col min="8" max="8" width="4.28515625" style="6" customWidth="1"/>
    <col min="9" max="9" width="23.5703125" style="6" customWidth="1"/>
    <col min="10" max="10" width="20.28515625" style="6" customWidth="1"/>
    <col min="11" max="11" width="5" style="6" customWidth="1"/>
    <col min="12" max="12" width="34" style="6" customWidth="1"/>
    <col min="13" max="13" width="15" style="6" customWidth="1"/>
    <col min="14" max="14" width="19.140625" style="30" customWidth="1"/>
    <col min="15" max="15" width="31.42578125" style="6" customWidth="1"/>
    <col min="16" max="16" width="29" style="12" customWidth="1"/>
    <col min="17" max="17" width="24.5703125" style="12" customWidth="1"/>
    <col min="18" max="18" width="15.7109375" style="12" customWidth="1"/>
    <col min="19" max="19" width="23.140625" style="12" customWidth="1"/>
    <col min="20" max="20" width="20" style="12" customWidth="1"/>
    <col min="21" max="21" width="19.85546875" style="12" customWidth="1"/>
    <col min="22" max="22" width="30" style="11" customWidth="1"/>
    <col min="23" max="23" width="27.140625" style="6" customWidth="1"/>
    <col min="24" max="24" width="15.42578125" style="50" bestFit="1" customWidth="1"/>
    <col min="25" max="16384" width="11.42578125" style="50"/>
  </cols>
  <sheetData>
    <row r="1" spans="1:23" ht="22.5" customHeight="1" x14ac:dyDescent="0.2">
      <c r="A1" s="109"/>
      <c r="B1" s="105"/>
      <c r="C1" s="105"/>
      <c r="D1" s="110"/>
      <c r="E1" s="117" t="s">
        <v>5</v>
      </c>
      <c r="F1" s="118"/>
      <c r="G1" s="118"/>
      <c r="H1" s="118"/>
      <c r="I1" s="118"/>
      <c r="J1" s="118"/>
      <c r="K1" s="118"/>
      <c r="L1" s="118"/>
      <c r="M1" s="118"/>
      <c r="N1" s="118"/>
      <c r="O1" s="118"/>
      <c r="P1" s="118"/>
      <c r="Q1" s="118"/>
      <c r="R1" s="118"/>
      <c r="S1" s="118"/>
      <c r="T1" s="118"/>
      <c r="U1" s="118"/>
      <c r="V1" s="118"/>
      <c r="W1" s="1" t="s">
        <v>23</v>
      </c>
    </row>
    <row r="2" spans="1:23" ht="25.5" customHeight="1" x14ac:dyDescent="0.2">
      <c r="A2" s="111"/>
      <c r="B2" s="112"/>
      <c r="C2" s="112"/>
      <c r="D2" s="113"/>
      <c r="E2" s="119"/>
      <c r="F2" s="120"/>
      <c r="G2" s="120"/>
      <c r="H2" s="120"/>
      <c r="I2" s="120"/>
      <c r="J2" s="120"/>
      <c r="K2" s="120"/>
      <c r="L2" s="120"/>
      <c r="M2" s="120"/>
      <c r="N2" s="120"/>
      <c r="O2" s="120"/>
      <c r="P2" s="120"/>
      <c r="Q2" s="120"/>
      <c r="R2" s="120"/>
      <c r="S2" s="120"/>
      <c r="T2" s="120"/>
      <c r="U2" s="120"/>
      <c r="V2" s="120"/>
      <c r="W2" s="2" t="s">
        <v>24</v>
      </c>
    </row>
    <row r="3" spans="1:23" ht="20.25" customHeight="1" x14ac:dyDescent="0.2">
      <c r="A3" s="111"/>
      <c r="B3" s="112"/>
      <c r="C3" s="112"/>
      <c r="D3" s="113"/>
      <c r="E3" s="121" t="s">
        <v>3</v>
      </c>
      <c r="F3" s="112"/>
      <c r="G3" s="112"/>
      <c r="H3" s="112"/>
      <c r="I3" s="112"/>
      <c r="J3" s="112"/>
      <c r="K3" s="112"/>
      <c r="L3" s="112"/>
      <c r="M3" s="112"/>
      <c r="N3" s="112"/>
      <c r="O3" s="112"/>
      <c r="P3" s="112"/>
      <c r="Q3" s="112"/>
      <c r="R3" s="112"/>
      <c r="S3" s="112"/>
      <c r="T3" s="112"/>
      <c r="U3" s="112"/>
      <c r="V3" s="112"/>
      <c r="W3" s="2" t="s">
        <v>25</v>
      </c>
    </row>
    <row r="4" spans="1:23" ht="27.75" customHeight="1" thickBot="1" x14ac:dyDescent="0.25">
      <c r="A4" s="114"/>
      <c r="B4" s="107"/>
      <c r="C4" s="107"/>
      <c r="D4" s="115"/>
      <c r="E4" s="106" t="s">
        <v>4</v>
      </c>
      <c r="F4" s="107"/>
      <c r="G4" s="107"/>
      <c r="H4" s="107"/>
      <c r="I4" s="107"/>
      <c r="J4" s="107"/>
      <c r="K4" s="107"/>
      <c r="L4" s="107"/>
      <c r="M4" s="107"/>
      <c r="N4" s="107"/>
      <c r="O4" s="107"/>
      <c r="P4" s="107"/>
      <c r="Q4" s="107"/>
      <c r="R4" s="107"/>
      <c r="S4" s="107"/>
      <c r="T4" s="107"/>
      <c r="U4" s="107"/>
      <c r="V4" s="107"/>
      <c r="W4" s="3" t="s">
        <v>6</v>
      </c>
    </row>
    <row r="5" spans="1:23" ht="19.5" customHeight="1" thickBot="1" x14ac:dyDescent="0.25">
      <c r="C5" s="73"/>
      <c r="D5" s="73"/>
      <c r="E5" s="73"/>
      <c r="F5" s="73"/>
      <c r="G5" s="73"/>
      <c r="H5" s="73"/>
      <c r="I5" s="73"/>
      <c r="J5" s="73"/>
      <c r="K5" s="73"/>
      <c r="L5" s="73"/>
      <c r="M5" s="73"/>
      <c r="N5" s="24"/>
      <c r="O5" s="7"/>
      <c r="P5" s="7"/>
      <c r="Q5" s="7"/>
      <c r="R5" s="7"/>
      <c r="S5" s="7"/>
      <c r="T5" s="7"/>
      <c r="U5" s="7"/>
      <c r="V5" s="7"/>
      <c r="W5" s="7"/>
    </row>
    <row r="6" spans="1:23" ht="24" customHeight="1" thickBot="1" x14ac:dyDescent="0.25">
      <c r="A6" s="129" t="s">
        <v>81</v>
      </c>
      <c r="B6" s="130"/>
      <c r="C6" s="130"/>
      <c r="D6" s="130"/>
      <c r="E6" s="130"/>
      <c r="F6" s="130"/>
      <c r="G6" s="130"/>
      <c r="H6" s="130"/>
      <c r="I6" s="130"/>
      <c r="J6" s="130"/>
      <c r="K6" s="130"/>
      <c r="L6" s="130"/>
      <c r="M6" s="131"/>
      <c r="N6" s="126" t="s">
        <v>123</v>
      </c>
      <c r="O6" s="127"/>
      <c r="P6" s="127"/>
      <c r="Q6" s="127"/>
      <c r="R6" s="127"/>
      <c r="S6" s="127"/>
      <c r="T6" s="127"/>
      <c r="U6" s="127"/>
      <c r="V6" s="127"/>
      <c r="W6" s="128"/>
    </row>
    <row r="7" spans="1:23" s="60" customFormat="1" ht="13.5" thickBot="1" x14ac:dyDescent="0.25">
      <c r="A7" s="112"/>
      <c r="B7" s="112"/>
      <c r="C7" s="112"/>
      <c r="D7" s="112"/>
      <c r="E7" s="112"/>
      <c r="F7" s="112"/>
      <c r="G7" s="112"/>
      <c r="H7" s="73"/>
      <c r="I7" s="7"/>
      <c r="J7" s="7"/>
      <c r="K7" s="7"/>
      <c r="L7" s="7"/>
      <c r="M7" s="7"/>
      <c r="N7" s="24"/>
      <c r="O7" s="7"/>
      <c r="P7" s="7"/>
      <c r="Q7" s="7"/>
      <c r="R7" s="7"/>
      <c r="S7" s="7"/>
      <c r="T7" s="7"/>
      <c r="U7" s="7"/>
      <c r="V7" s="8"/>
      <c r="W7" s="7"/>
    </row>
    <row r="8" spans="1:23" s="61" customFormat="1" ht="20.25" customHeight="1" thickBot="1" x14ac:dyDescent="0.25">
      <c r="A8" s="124" t="s">
        <v>16</v>
      </c>
      <c r="B8" s="125"/>
      <c r="C8" s="125"/>
      <c r="D8" s="125"/>
      <c r="E8" s="125"/>
      <c r="F8" s="125"/>
      <c r="G8" s="125"/>
      <c r="H8" s="125"/>
      <c r="I8" s="125"/>
      <c r="J8" s="125"/>
      <c r="K8" s="125"/>
      <c r="L8" s="125"/>
      <c r="M8" s="125"/>
      <c r="N8" s="25">
        <v>1</v>
      </c>
      <c r="O8" s="9">
        <v>2</v>
      </c>
      <c r="P8" s="9">
        <v>3</v>
      </c>
      <c r="Q8" s="9">
        <v>4</v>
      </c>
      <c r="R8" s="9">
        <v>5</v>
      </c>
      <c r="S8" s="9">
        <v>6</v>
      </c>
      <c r="T8" s="9">
        <v>7</v>
      </c>
      <c r="U8" s="9">
        <v>8</v>
      </c>
      <c r="V8" s="9">
        <v>9</v>
      </c>
      <c r="W8" s="10">
        <v>10</v>
      </c>
    </row>
    <row r="9" spans="1:23" s="62" customFormat="1" ht="115.5" customHeight="1" thickBot="1" x14ac:dyDescent="0.25">
      <c r="A9" s="101" t="s">
        <v>13</v>
      </c>
      <c r="B9" s="124" t="s">
        <v>14</v>
      </c>
      <c r="C9" s="141"/>
      <c r="D9" s="124" t="s">
        <v>2</v>
      </c>
      <c r="E9" s="141"/>
      <c r="F9" s="124" t="s">
        <v>15</v>
      </c>
      <c r="G9" s="141"/>
      <c r="H9" s="124" t="s">
        <v>7</v>
      </c>
      <c r="I9" s="141"/>
      <c r="J9" s="101" t="s">
        <v>11</v>
      </c>
      <c r="K9" s="124" t="s">
        <v>19</v>
      </c>
      <c r="L9" s="141"/>
      <c r="M9" s="101" t="s">
        <v>20</v>
      </c>
      <c r="N9" s="142" t="s">
        <v>115</v>
      </c>
      <c r="O9" s="101" t="s">
        <v>8</v>
      </c>
      <c r="P9" s="101" t="s">
        <v>9</v>
      </c>
      <c r="Q9" s="101" t="s">
        <v>12</v>
      </c>
      <c r="R9" s="101" t="s">
        <v>18</v>
      </c>
      <c r="S9" s="101" t="s">
        <v>17</v>
      </c>
      <c r="T9" s="101" t="s">
        <v>10</v>
      </c>
      <c r="U9" s="101" t="s">
        <v>1</v>
      </c>
      <c r="V9" s="101" t="s">
        <v>22</v>
      </c>
      <c r="W9" s="143" t="s">
        <v>0</v>
      </c>
    </row>
    <row r="10" spans="1:23" s="63" customFormat="1" ht="146.25" customHeight="1" x14ac:dyDescent="0.2">
      <c r="A10" s="144" t="s">
        <v>78</v>
      </c>
      <c r="B10" s="145">
        <v>10</v>
      </c>
      <c r="C10" s="145" t="s">
        <v>28</v>
      </c>
      <c r="D10" s="146">
        <v>43</v>
      </c>
      <c r="E10" s="146" t="s">
        <v>29</v>
      </c>
      <c r="F10" s="145">
        <v>110</v>
      </c>
      <c r="G10" s="147" t="s">
        <v>31</v>
      </c>
      <c r="H10" s="146">
        <v>81</v>
      </c>
      <c r="I10" s="146" t="s">
        <v>27</v>
      </c>
      <c r="J10" s="148">
        <v>40</v>
      </c>
      <c r="K10" s="148">
        <v>276</v>
      </c>
      <c r="L10" s="147" t="s">
        <v>50</v>
      </c>
      <c r="M10" s="148">
        <v>30</v>
      </c>
      <c r="N10" s="149">
        <v>2019630010258</v>
      </c>
      <c r="O10" s="147" t="s">
        <v>71</v>
      </c>
      <c r="P10" s="150" t="s">
        <v>82</v>
      </c>
      <c r="Q10" s="150" t="s">
        <v>92</v>
      </c>
      <c r="R10" s="67">
        <v>12</v>
      </c>
      <c r="S10" s="150">
        <v>10</v>
      </c>
      <c r="T10" s="150" t="s">
        <v>126</v>
      </c>
      <c r="U10" s="151" t="s">
        <v>127</v>
      </c>
      <c r="V10" s="152">
        <v>9000000</v>
      </c>
      <c r="W10" s="153" t="s">
        <v>144</v>
      </c>
    </row>
    <row r="11" spans="1:23" s="63" customFormat="1" ht="165" customHeight="1" x14ac:dyDescent="0.2">
      <c r="A11" s="154"/>
      <c r="B11" s="116"/>
      <c r="C11" s="116"/>
      <c r="D11" s="108"/>
      <c r="E11" s="108"/>
      <c r="F11" s="116"/>
      <c r="G11" s="32" t="s">
        <v>31</v>
      </c>
      <c r="H11" s="108"/>
      <c r="I11" s="108"/>
      <c r="J11" s="100">
        <v>4</v>
      </c>
      <c r="K11" s="100">
        <v>277</v>
      </c>
      <c r="L11" s="32" t="s">
        <v>51</v>
      </c>
      <c r="M11" s="100">
        <v>0</v>
      </c>
      <c r="N11" s="39">
        <v>2019630010258</v>
      </c>
      <c r="O11" s="32" t="s">
        <v>71</v>
      </c>
      <c r="P11" s="33" t="s">
        <v>82</v>
      </c>
      <c r="Q11" s="33" t="s">
        <v>90</v>
      </c>
      <c r="R11" s="68">
        <v>1</v>
      </c>
      <c r="S11" s="33">
        <v>0</v>
      </c>
      <c r="T11" s="33" t="s">
        <v>126</v>
      </c>
      <c r="U11" s="34" t="s">
        <v>127</v>
      </c>
      <c r="V11" s="71">
        <v>-3000000</v>
      </c>
      <c r="W11" s="66" t="s">
        <v>144</v>
      </c>
    </row>
    <row r="12" spans="1:23" s="63" customFormat="1" ht="151.5" customHeight="1" x14ac:dyDescent="0.2">
      <c r="A12" s="154"/>
      <c r="B12" s="116"/>
      <c r="C12" s="116"/>
      <c r="D12" s="108"/>
      <c r="E12" s="108"/>
      <c r="F12" s="116"/>
      <c r="G12" s="32" t="s">
        <v>31</v>
      </c>
      <c r="H12" s="108"/>
      <c r="I12" s="108"/>
      <c r="J12" s="100">
        <v>4</v>
      </c>
      <c r="K12" s="100">
        <v>278</v>
      </c>
      <c r="L12" s="32" t="s">
        <v>52</v>
      </c>
      <c r="M12" s="100">
        <v>1</v>
      </c>
      <c r="N12" s="39">
        <v>2019630010258</v>
      </c>
      <c r="O12" s="32" t="s">
        <v>71</v>
      </c>
      <c r="P12" s="33" t="s">
        <v>82</v>
      </c>
      <c r="Q12" s="33" t="s">
        <v>91</v>
      </c>
      <c r="R12" s="68">
        <v>1</v>
      </c>
      <c r="S12" s="33">
        <v>0</v>
      </c>
      <c r="T12" s="33" t="s">
        <v>126</v>
      </c>
      <c r="U12" s="34" t="s">
        <v>127</v>
      </c>
      <c r="V12" s="71">
        <v>-8000000</v>
      </c>
      <c r="W12" s="66" t="s">
        <v>144</v>
      </c>
    </row>
    <row r="13" spans="1:23" s="63" customFormat="1" ht="99.75" customHeight="1" x14ac:dyDescent="0.2">
      <c r="A13" s="154"/>
      <c r="B13" s="116"/>
      <c r="C13" s="116"/>
      <c r="D13" s="108"/>
      <c r="E13" s="108"/>
      <c r="F13" s="100">
        <v>111</v>
      </c>
      <c r="G13" s="32" t="s">
        <v>32</v>
      </c>
      <c r="H13" s="99">
        <v>82</v>
      </c>
      <c r="I13" s="108" t="s">
        <v>42</v>
      </c>
      <c r="J13" s="100">
        <v>12</v>
      </c>
      <c r="K13" s="100">
        <v>279</v>
      </c>
      <c r="L13" s="32" t="s">
        <v>53</v>
      </c>
      <c r="M13" s="100">
        <v>0</v>
      </c>
      <c r="N13" s="39">
        <v>2019630010257</v>
      </c>
      <c r="O13" s="32" t="s">
        <v>43</v>
      </c>
      <c r="P13" s="33" t="s">
        <v>83</v>
      </c>
      <c r="Q13" s="33" t="s">
        <v>84</v>
      </c>
      <c r="R13" s="68">
        <v>1</v>
      </c>
      <c r="S13" s="33">
        <v>1</v>
      </c>
      <c r="T13" s="33" t="s">
        <v>128</v>
      </c>
      <c r="U13" s="34" t="s">
        <v>127</v>
      </c>
      <c r="V13" s="71">
        <v>20000000</v>
      </c>
      <c r="W13" s="66" t="s">
        <v>144</v>
      </c>
    </row>
    <row r="14" spans="1:23" s="63" customFormat="1" ht="102.75" customHeight="1" x14ac:dyDescent="0.2">
      <c r="A14" s="154"/>
      <c r="B14" s="116"/>
      <c r="C14" s="116"/>
      <c r="D14" s="108"/>
      <c r="E14" s="108"/>
      <c r="F14" s="116">
        <v>112</v>
      </c>
      <c r="G14" s="32" t="s">
        <v>33</v>
      </c>
      <c r="H14" s="108">
        <v>83</v>
      </c>
      <c r="I14" s="108"/>
      <c r="J14" s="100">
        <v>4</v>
      </c>
      <c r="K14" s="100">
        <v>280</v>
      </c>
      <c r="L14" s="32" t="s">
        <v>54</v>
      </c>
      <c r="M14" s="100">
        <v>0</v>
      </c>
      <c r="N14" s="39">
        <v>2019630010255</v>
      </c>
      <c r="O14" s="32" t="s">
        <v>72</v>
      </c>
      <c r="P14" s="33" t="s">
        <v>85</v>
      </c>
      <c r="Q14" s="33" t="s">
        <v>88</v>
      </c>
      <c r="R14" s="68">
        <v>1</v>
      </c>
      <c r="S14" s="33">
        <v>1</v>
      </c>
      <c r="T14" s="33" t="s">
        <v>129</v>
      </c>
      <c r="U14" s="34" t="s">
        <v>127</v>
      </c>
      <c r="V14" s="71">
        <v>12000000</v>
      </c>
      <c r="W14" s="66" t="s">
        <v>144</v>
      </c>
    </row>
    <row r="15" spans="1:23" s="63" customFormat="1" ht="67.5" customHeight="1" x14ac:dyDescent="0.2">
      <c r="A15" s="154"/>
      <c r="B15" s="116"/>
      <c r="C15" s="116"/>
      <c r="D15" s="108"/>
      <c r="E15" s="108"/>
      <c r="F15" s="116"/>
      <c r="G15" s="32" t="s">
        <v>33</v>
      </c>
      <c r="H15" s="108"/>
      <c r="I15" s="108"/>
      <c r="J15" s="100">
        <v>1</v>
      </c>
      <c r="K15" s="100">
        <v>281</v>
      </c>
      <c r="L15" s="32" t="s">
        <v>55</v>
      </c>
      <c r="M15" s="100">
        <v>0</v>
      </c>
      <c r="N15" s="39">
        <v>2019630010255</v>
      </c>
      <c r="O15" s="32" t="s">
        <v>72</v>
      </c>
      <c r="P15" s="33" t="s">
        <v>85</v>
      </c>
      <c r="Q15" s="33" t="s">
        <v>89</v>
      </c>
      <c r="R15" s="68">
        <v>1</v>
      </c>
      <c r="S15" s="33">
        <v>1</v>
      </c>
      <c r="T15" s="33" t="s">
        <v>129</v>
      </c>
      <c r="U15" s="34" t="s">
        <v>127</v>
      </c>
      <c r="V15" s="71">
        <v>5000000</v>
      </c>
      <c r="W15" s="66" t="s">
        <v>144</v>
      </c>
    </row>
    <row r="16" spans="1:23" s="63" customFormat="1" ht="101.25" customHeight="1" x14ac:dyDescent="0.2">
      <c r="A16" s="154"/>
      <c r="B16" s="116"/>
      <c r="C16" s="116"/>
      <c r="D16" s="108"/>
      <c r="E16" s="108"/>
      <c r="F16" s="116"/>
      <c r="G16" s="32" t="s">
        <v>33</v>
      </c>
      <c r="H16" s="108"/>
      <c r="I16" s="108"/>
      <c r="J16" s="100">
        <v>4</v>
      </c>
      <c r="K16" s="100">
        <v>282</v>
      </c>
      <c r="L16" s="32" t="s">
        <v>56</v>
      </c>
      <c r="M16" s="100">
        <v>4</v>
      </c>
      <c r="N16" s="39">
        <v>2019630010255</v>
      </c>
      <c r="O16" s="32" t="s">
        <v>72</v>
      </c>
      <c r="P16" s="33" t="s">
        <v>85</v>
      </c>
      <c r="Q16" s="33" t="s">
        <v>86</v>
      </c>
      <c r="R16" s="68">
        <v>1</v>
      </c>
      <c r="S16" s="33">
        <v>0</v>
      </c>
      <c r="T16" s="33" t="s">
        <v>129</v>
      </c>
      <c r="U16" s="34" t="s">
        <v>127</v>
      </c>
      <c r="V16" s="71">
        <v>-15000000</v>
      </c>
      <c r="W16" s="66" t="s">
        <v>144</v>
      </c>
    </row>
    <row r="17" spans="1:109" s="63" customFormat="1" ht="67.5" customHeight="1" x14ac:dyDescent="0.2">
      <c r="A17" s="154"/>
      <c r="B17" s="116"/>
      <c r="C17" s="116"/>
      <c r="D17" s="108"/>
      <c r="E17" s="108"/>
      <c r="F17" s="116"/>
      <c r="G17" s="32" t="s">
        <v>33</v>
      </c>
      <c r="H17" s="108"/>
      <c r="I17" s="108"/>
      <c r="J17" s="100">
        <v>4</v>
      </c>
      <c r="K17" s="100">
        <v>283</v>
      </c>
      <c r="L17" s="32" t="s">
        <v>57</v>
      </c>
      <c r="M17" s="100">
        <v>0</v>
      </c>
      <c r="N17" s="39">
        <v>2019630010255</v>
      </c>
      <c r="O17" s="32" t="s">
        <v>72</v>
      </c>
      <c r="P17" s="33" t="s">
        <v>85</v>
      </c>
      <c r="Q17" s="33" t="s">
        <v>87</v>
      </c>
      <c r="R17" s="68">
        <v>1</v>
      </c>
      <c r="S17" s="33">
        <v>1</v>
      </c>
      <c r="T17" s="33" t="s">
        <v>129</v>
      </c>
      <c r="U17" s="34" t="s">
        <v>127</v>
      </c>
      <c r="V17" s="71">
        <v>8000000</v>
      </c>
      <c r="W17" s="66" t="s">
        <v>144</v>
      </c>
    </row>
    <row r="18" spans="1:109" s="63" customFormat="1" ht="67.5" customHeight="1" x14ac:dyDescent="0.2">
      <c r="A18" s="154"/>
      <c r="B18" s="116"/>
      <c r="C18" s="116"/>
      <c r="D18" s="108"/>
      <c r="E18" s="108"/>
      <c r="F18" s="100">
        <v>113</v>
      </c>
      <c r="G18" s="32" t="s">
        <v>34</v>
      </c>
      <c r="H18" s="99">
        <v>84</v>
      </c>
      <c r="I18" s="41" t="s">
        <v>43</v>
      </c>
      <c r="J18" s="100">
        <v>100</v>
      </c>
      <c r="K18" s="100">
        <v>284</v>
      </c>
      <c r="L18" s="32" t="s">
        <v>58</v>
      </c>
      <c r="M18" s="100">
        <v>53</v>
      </c>
      <c r="N18" s="39">
        <v>2019630010256</v>
      </c>
      <c r="O18" s="32" t="s">
        <v>114</v>
      </c>
      <c r="P18" s="33" t="s">
        <v>93</v>
      </c>
      <c r="Q18" s="33" t="s">
        <v>94</v>
      </c>
      <c r="R18" s="68">
        <v>25</v>
      </c>
      <c r="S18" s="33">
        <v>0</v>
      </c>
      <c r="T18" s="33" t="s">
        <v>130</v>
      </c>
      <c r="U18" s="34" t="s">
        <v>127</v>
      </c>
      <c r="V18" s="71">
        <v>-22000000</v>
      </c>
      <c r="W18" s="66" t="s">
        <v>144</v>
      </c>
    </row>
    <row r="19" spans="1:109" s="63" customFormat="1" ht="131.25" customHeight="1" x14ac:dyDescent="0.2">
      <c r="A19" s="154"/>
      <c r="B19" s="116"/>
      <c r="C19" s="116"/>
      <c r="D19" s="108">
        <v>44</v>
      </c>
      <c r="E19" s="108" t="s">
        <v>30</v>
      </c>
      <c r="F19" s="116">
        <v>114</v>
      </c>
      <c r="G19" s="32" t="s">
        <v>35</v>
      </c>
      <c r="H19" s="108">
        <v>85</v>
      </c>
      <c r="I19" s="108" t="s">
        <v>44</v>
      </c>
      <c r="J19" s="100">
        <v>419</v>
      </c>
      <c r="K19" s="100">
        <v>285</v>
      </c>
      <c r="L19" s="32" t="s">
        <v>59</v>
      </c>
      <c r="M19" s="100">
        <v>564</v>
      </c>
      <c r="N19" s="39">
        <v>2019630010259</v>
      </c>
      <c r="O19" s="32" t="s">
        <v>73</v>
      </c>
      <c r="P19" s="33" t="s">
        <v>95</v>
      </c>
      <c r="Q19" s="33" t="s">
        <v>96</v>
      </c>
      <c r="R19" s="68">
        <v>500</v>
      </c>
      <c r="S19" s="33">
        <v>500</v>
      </c>
      <c r="T19" s="33" t="s">
        <v>131</v>
      </c>
      <c r="U19" s="34" t="s">
        <v>132</v>
      </c>
      <c r="V19" s="71">
        <f>164486271-10216760</f>
        <v>154269511</v>
      </c>
      <c r="W19" s="66" t="s">
        <v>144</v>
      </c>
    </row>
    <row r="20" spans="1:109" s="63" customFormat="1" ht="91.5" customHeight="1" x14ac:dyDescent="0.2">
      <c r="A20" s="154"/>
      <c r="B20" s="116"/>
      <c r="C20" s="116"/>
      <c r="D20" s="108"/>
      <c r="E20" s="108"/>
      <c r="F20" s="116"/>
      <c r="G20" s="32" t="s">
        <v>35</v>
      </c>
      <c r="H20" s="108"/>
      <c r="I20" s="108"/>
      <c r="J20" s="100">
        <v>48</v>
      </c>
      <c r="K20" s="100">
        <v>286</v>
      </c>
      <c r="L20" s="32" t="s">
        <v>60</v>
      </c>
      <c r="M20" s="100">
        <v>0</v>
      </c>
      <c r="N20" s="39">
        <v>2019630010259</v>
      </c>
      <c r="O20" s="32" t="s">
        <v>73</v>
      </c>
      <c r="P20" s="33" t="s">
        <v>95</v>
      </c>
      <c r="Q20" s="100" t="s">
        <v>98</v>
      </c>
      <c r="R20" s="68">
        <v>30</v>
      </c>
      <c r="S20" s="33">
        <v>0</v>
      </c>
      <c r="T20" s="33" t="s">
        <v>131</v>
      </c>
      <c r="U20" s="34" t="s">
        <v>132</v>
      </c>
      <c r="V20" s="71">
        <v>-4000000</v>
      </c>
      <c r="W20" s="66" t="s">
        <v>144</v>
      </c>
    </row>
    <row r="21" spans="1:109" s="63" customFormat="1" ht="105" customHeight="1" x14ac:dyDescent="0.2">
      <c r="A21" s="154"/>
      <c r="B21" s="116"/>
      <c r="C21" s="116"/>
      <c r="D21" s="108"/>
      <c r="E21" s="108"/>
      <c r="F21" s="116"/>
      <c r="G21" s="32" t="s">
        <v>35</v>
      </c>
      <c r="H21" s="108"/>
      <c r="I21" s="108"/>
      <c r="J21" s="100">
        <v>560</v>
      </c>
      <c r="K21" s="100">
        <v>287</v>
      </c>
      <c r="L21" s="32" t="s">
        <v>61</v>
      </c>
      <c r="M21" s="100">
        <v>140</v>
      </c>
      <c r="N21" s="39">
        <v>2019630010259</v>
      </c>
      <c r="O21" s="32" t="s">
        <v>73</v>
      </c>
      <c r="P21" s="33" t="s">
        <v>95</v>
      </c>
      <c r="Q21" s="33" t="s">
        <v>97</v>
      </c>
      <c r="R21" s="68">
        <v>183</v>
      </c>
      <c r="S21" s="33">
        <v>0</v>
      </c>
      <c r="T21" s="33" t="s">
        <v>131</v>
      </c>
      <c r="U21" s="34" t="s">
        <v>132</v>
      </c>
      <c r="V21" s="71">
        <v>-15000000</v>
      </c>
      <c r="W21" s="66" t="s">
        <v>144</v>
      </c>
    </row>
    <row r="22" spans="1:109" s="63" customFormat="1" ht="96" customHeight="1" x14ac:dyDescent="0.2">
      <c r="A22" s="154"/>
      <c r="B22" s="116"/>
      <c r="C22" s="116"/>
      <c r="D22" s="108"/>
      <c r="E22" s="108"/>
      <c r="F22" s="116">
        <v>115</v>
      </c>
      <c r="G22" s="32" t="s">
        <v>36</v>
      </c>
      <c r="H22" s="108"/>
      <c r="I22" s="108"/>
      <c r="J22" s="100">
        <v>1</v>
      </c>
      <c r="K22" s="100">
        <v>288</v>
      </c>
      <c r="L22" s="32" t="s">
        <v>62</v>
      </c>
      <c r="M22" s="100">
        <v>0</v>
      </c>
      <c r="N22" s="39">
        <v>2019630010259</v>
      </c>
      <c r="O22" s="32" t="s">
        <v>73</v>
      </c>
      <c r="P22" s="33" t="s">
        <v>95</v>
      </c>
      <c r="Q22" s="33" t="s">
        <v>99</v>
      </c>
      <c r="R22" s="68">
        <v>1</v>
      </c>
      <c r="S22" s="33">
        <v>0</v>
      </c>
      <c r="T22" s="33" t="s">
        <v>131</v>
      </c>
      <c r="U22" s="34" t="s">
        <v>132</v>
      </c>
      <c r="V22" s="71">
        <v>0</v>
      </c>
      <c r="W22" s="66" t="s">
        <v>144</v>
      </c>
    </row>
    <row r="23" spans="1:109" s="63" customFormat="1" ht="101.25" customHeight="1" x14ac:dyDescent="0.2">
      <c r="A23" s="154"/>
      <c r="B23" s="116"/>
      <c r="C23" s="116"/>
      <c r="D23" s="108"/>
      <c r="E23" s="108"/>
      <c r="F23" s="116"/>
      <c r="G23" s="32" t="s">
        <v>36</v>
      </c>
      <c r="H23" s="108"/>
      <c r="I23" s="108"/>
      <c r="J23" s="100">
        <v>1</v>
      </c>
      <c r="K23" s="100">
        <v>289</v>
      </c>
      <c r="L23" s="32" t="s">
        <v>63</v>
      </c>
      <c r="M23" s="100">
        <v>0</v>
      </c>
      <c r="N23" s="39">
        <v>2019630010259</v>
      </c>
      <c r="O23" s="32" t="s">
        <v>73</v>
      </c>
      <c r="P23" s="33" t="s">
        <v>95</v>
      </c>
      <c r="Q23" s="33" t="s">
        <v>100</v>
      </c>
      <c r="R23" s="68">
        <v>1</v>
      </c>
      <c r="S23" s="33">
        <v>0</v>
      </c>
      <c r="T23" s="33" t="s">
        <v>131</v>
      </c>
      <c r="U23" s="34" t="s">
        <v>133</v>
      </c>
      <c r="V23" s="71">
        <v>0</v>
      </c>
      <c r="W23" s="66" t="s">
        <v>144</v>
      </c>
    </row>
    <row r="24" spans="1:109" s="63" customFormat="1" ht="67.5" customHeight="1" x14ac:dyDescent="0.2">
      <c r="A24" s="154"/>
      <c r="B24" s="116"/>
      <c r="C24" s="116"/>
      <c r="D24" s="108"/>
      <c r="E24" s="108"/>
      <c r="F24" s="100">
        <v>116</v>
      </c>
      <c r="G24" s="32" t="s">
        <v>37</v>
      </c>
      <c r="H24" s="99">
        <v>86</v>
      </c>
      <c r="I24" s="41" t="s">
        <v>45</v>
      </c>
      <c r="J24" s="100">
        <v>80</v>
      </c>
      <c r="K24" s="100">
        <v>290</v>
      </c>
      <c r="L24" s="32" t="s">
        <v>64</v>
      </c>
      <c r="M24" s="100">
        <v>52</v>
      </c>
      <c r="N24" s="65">
        <v>2019630010264</v>
      </c>
      <c r="O24" s="32" t="s">
        <v>74</v>
      </c>
      <c r="P24" s="33" t="s">
        <v>101</v>
      </c>
      <c r="Q24" s="33" t="s">
        <v>102</v>
      </c>
      <c r="R24" s="68">
        <v>0</v>
      </c>
      <c r="S24" s="33">
        <v>24</v>
      </c>
      <c r="T24" s="33" t="s">
        <v>134</v>
      </c>
      <c r="U24" s="34" t="s">
        <v>127</v>
      </c>
      <c r="V24" s="71">
        <v>280000000</v>
      </c>
      <c r="W24" s="66" t="s">
        <v>144</v>
      </c>
      <c r="X24" s="97"/>
    </row>
    <row r="25" spans="1:109" s="63" customFormat="1" ht="67.5" customHeight="1" x14ac:dyDescent="0.2">
      <c r="A25" s="154"/>
      <c r="B25" s="116"/>
      <c r="C25" s="116"/>
      <c r="D25" s="108"/>
      <c r="E25" s="108"/>
      <c r="F25" s="100">
        <v>117</v>
      </c>
      <c r="G25" s="32" t="s">
        <v>38</v>
      </c>
      <c r="H25" s="99">
        <v>87</v>
      </c>
      <c r="I25" s="41" t="s">
        <v>46</v>
      </c>
      <c r="J25" s="100">
        <v>48</v>
      </c>
      <c r="K25" s="100">
        <v>291</v>
      </c>
      <c r="L25" s="32" t="s">
        <v>65</v>
      </c>
      <c r="M25" s="100">
        <v>48</v>
      </c>
      <c r="N25" s="65">
        <v>2019630010262</v>
      </c>
      <c r="O25" s="32" t="s">
        <v>113</v>
      </c>
      <c r="P25" s="33" t="s">
        <v>103</v>
      </c>
      <c r="Q25" s="33" t="s">
        <v>104</v>
      </c>
      <c r="R25" s="68">
        <v>20</v>
      </c>
      <c r="S25" s="33">
        <v>10</v>
      </c>
      <c r="T25" s="33" t="s">
        <v>135</v>
      </c>
      <c r="U25" s="34" t="s">
        <v>136</v>
      </c>
      <c r="V25" s="71">
        <v>699300804</v>
      </c>
      <c r="W25" s="66" t="s">
        <v>144</v>
      </c>
    </row>
    <row r="26" spans="1:109" s="63" customFormat="1" ht="99" customHeight="1" x14ac:dyDescent="0.2">
      <c r="A26" s="154"/>
      <c r="B26" s="116"/>
      <c r="C26" s="116"/>
      <c r="D26" s="108"/>
      <c r="E26" s="108"/>
      <c r="F26" s="116">
        <v>118</v>
      </c>
      <c r="G26" s="32" t="s">
        <v>39</v>
      </c>
      <c r="H26" s="108">
        <v>88</v>
      </c>
      <c r="I26" s="108" t="s">
        <v>47</v>
      </c>
      <c r="J26" s="100">
        <v>20</v>
      </c>
      <c r="K26" s="100">
        <v>292</v>
      </c>
      <c r="L26" s="32" t="s">
        <v>66</v>
      </c>
      <c r="M26" s="100">
        <v>20</v>
      </c>
      <c r="N26" s="65">
        <v>2019630010261</v>
      </c>
      <c r="O26" s="32" t="s">
        <v>75</v>
      </c>
      <c r="P26" s="33" t="s">
        <v>105</v>
      </c>
      <c r="Q26" s="33" t="s">
        <v>106</v>
      </c>
      <c r="R26" s="68">
        <v>6</v>
      </c>
      <c r="S26" s="33">
        <v>3</v>
      </c>
      <c r="T26" s="33" t="s">
        <v>137</v>
      </c>
      <c r="U26" s="34" t="s">
        <v>138</v>
      </c>
      <c r="V26" s="71">
        <f>74000000-6000000</f>
        <v>68000000</v>
      </c>
      <c r="W26" s="66" t="s">
        <v>144</v>
      </c>
    </row>
    <row r="27" spans="1:109" s="63" customFormat="1" ht="85.5" customHeight="1" x14ac:dyDescent="0.2">
      <c r="A27" s="154"/>
      <c r="B27" s="116"/>
      <c r="C27" s="116"/>
      <c r="D27" s="108"/>
      <c r="E27" s="108"/>
      <c r="F27" s="116"/>
      <c r="G27" s="32" t="s">
        <v>39</v>
      </c>
      <c r="H27" s="108"/>
      <c r="I27" s="108"/>
      <c r="J27" s="100">
        <v>4</v>
      </c>
      <c r="K27" s="100">
        <v>293</v>
      </c>
      <c r="L27" s="32" t="s">
        <v>67</v>
      </c>
      <c r="M27" s="100">
        <v>4</v>
      </c>
      <c r="N27" s="65">
        <v>2019630010261</v>
      </c>
      <c r="O27" s="32" t="s">
        <v>75</v>
      </c>
      <c r="P27" s="33" t="s">
        <v>105</v>
      </c>
      <c r="Q27" s="33" t="s">
        <v>107</v>
      </c>
      <c r="R27" s="68">
        <v>1</v>
      </c>
      <c r="S27" s="33">
        <v>0</v>
      </c>
      <c r="T27" s="33" t="s">
        <v>137</v>
      </c>
      <c r="U27" s="34" t="s">
        <v>138</v>
      </c>
      <c r="V27" s="71">
        <v>-18000000</v>
      </c>
      <c r="W27" s="66" t="s">
        <v>144</v>
      </c>
    </row>
    <row r="28" spans="1:109" s="63" customFormat="1" ht="96" customHeight="1" x14ac:dyDescent="0.2">
      <c r="A28" s="154"/>
      <c r="B28" s="116"/>
      <c r="C28" s="116"/>
      <c r="D28" s="108"/>
      <c r="E28" s="108"/>
      <c r="F28" s="116"/>
      <c r="G28" s="32" t="s">
        <v>39</v>
      </c>
      <c r="H28" s="108"/>
      <c r="I28" s="108"/>
      <c r="J28" s="100">
        <v>4</v>
      </c>
      <c r="K28" s="100">
        <v>294</v>
      </c>
      <c r="L28" s="32" t="s">
        <v>68</v>
      </c>
      <c r="M28" s="100">
        <v>4</v>
      </c>
      <c r="N28" s="65">
        <v>2019630010261</v>
      </c>
      <c r="O28" s="32" t="s">
        <v>75</v>
      </c>
      <c r="P28" s="33" t="s">
        <v>105</v>
      </c>
      <c r="Q28" s="33" t="s">
        <v>108</v>
      </c>
      <c r="R28" s="68">
        <v>1</v>
      </c>
      <c r="S28" s="33">
        <v>1</v>
      </c>
      <c r="T28" s="33" t="s">
        <v>137</v>
      </c>
      <c r="U28" s="34" t="s">
        <v>138</v>
      </c>
      <c r="V28" s="71">
        <v>18000000</v>
      </c>
      <c r="W28" s="66" t="s">
        <v>144</v>
      </c>
    </row>
    <row r="29" spans="1:109" s="63" customFormat="1" ht="96" customHeight="1" x14ac:dyDescent="0.2">
      <c r="A29" s="154"/>
      <c r="B29" s="116"/>
      <c r="C29" s="116"/>
      <c r="D29" s="108"/>
      <c r="E29" s="108"/>
      <c r="F29" s="100"/>
      <c r="G29" s="100" t="s">
        <v>40</v>
      </c>
      <c r="H29" s="99">
        <v>89</v>
      </c>
      <c r="I29" s="99" t="s">
        <v>48</v>
      </c>
      <c r="J29" s="100">
        <v>40</v>
      </c>
      <c r="K29" s="100">
        <v>295</v>
      </c>
      <c r="L29" s="100" t="s">
        <v>69</v>
      </c>
      <c r="M29" s="100">
        <v>22</v>
      </c>
      <c r="N29" s="65">
        <v>2019630010263</v>
      </c>
      <c r="O29" s="100" t="s">
        <v>76</v>
      </c>
      <c r="P29" s="33" t="s">
        <v>109</v>
      </c>
      <c r="Q29" s="33" t="s">
        <v>110</v>
      </c>
      <c r="R29" s="68">
        <v>33</v>
      </c>
      <c r="S29" s="33">
        <v>15</v>
      </c>
      <c r="T29" s="33" t="s">
        <v>139</v>
      </c>
      <c r="U29" s="34" t="s">
        <v>136</v>
      </c>
      <c r="V29" s="71">
        <v>481017673</v>
      </c>
      <c r="W29" s="66" t="s">
        <v>144</v>
      </c>
    </row>
    <row r="30" spans="1:109" s="63" customFormat="1" ht="115.5" customHeight="1" x14ac:dyDescent="0.25">
      <c r="A30" s="154"/>
      <c r="B30" s="116"/>
      <c r="C30" s="116"/>
      <c r="D30" s="108"/>
      <c r="E30" s="108"/>
      <c r="F30" s="100">
        <v>120</v>
      </c>
      <c r="G30" s="32" t="s">
        <v>41</v>
      </c>
      <c r="H30" s="99">
        <v>90</v>
      </c>
      <c r="I30" s="41" t="s">
        <v>49</v>
      </c>
      <c r="J30" s="42">
        <v>1</v>
      </c>
      <c r="K30" s="100">
        <v>296</v>
      </c>
      <c r="L30" s="32" t="s">
        <v>70</v>
      </c>
      <c r="M30" s="42">
        <v>0</v>
      </c>
      <c r="N30" s="65">
        <v>2019630010260</v>
      </c>
      <c r="O30" s="32" t="s">
        <v>77</v>
      </c>
      <c r="P30" s="33" t="s">
        <v>112</v>
      </c>
      <c r="Q30" s="33" t="s">
        <v>111</v>
      </c>
      <c r="R30" s="69">
        <v>1</v>
      </c>
      <c r="S30" s="72">
        <v>111031058</v>
      </c>
      <c r="T30" s="33" t="s">
        <v>140</v>
      </c>
      <c r="U30" s="33" t="s">
        <v>141</v>
      </c>
      <c r="V30" s="71">
        <v>111031058</v>
      </c>
      <c r="W30" s="66" t="s">
        <v>144</v>
      </c>
    </row>
    <row r="31" spans="1:109" ht="84" customHeight="1" thickBot="1" x14ac:dyDescent="0.3">
      <c r="A31" s="154"/>
      <c r="B31" s="43"/>
      <c r="C31" s="43"/>
      <c r="D31" s="44"/>
      <c r="E31" s="44"/>
      <c r="F31" s="43">
        <v>122</v>
      </c>
      <c r="G31" s="45" t="s">
        <v>117</v>
      </c>
      <c r="H31" s="44">
        <v>91</v>
      </c>
      <c r="I31" s="44" t="s">
        <v>122</v>
      </c>
      <c r="J31" s="46">
        <v>0.1</v>
      </c>
      <c r="K31" s="43">
        <v>298</v>
      </c>
      <c r="L31" s="45" t="s">
        <v>118</v>
      </c>
      <c r="M31" s="46">
        <v>0.1</v>
      </c>
      <c r="N31" s="65">
        <v>2019630010254</v>
      </c>
      <c r="O31" s="45" t="s">
        <v>119</v>
      </c>
      <c r="P31" s="47" t="s">
        <v>120</v>
      </c>
      <c r="Q31" s="47" t="s">
        <v>121</v>
      </c>
      <c r="R31" s="70">
        <v>0.1</v>
      </c>
      <c r="S31" s="72">
        <f>+V31</f>
        <v>267673882</v>
      </c>
      <c r="T31" s="33" t="s">
        <v>142</v>
      </c>
      <c r="U31" s="33" t="s">
        <v>143</v>
      </c>
      <c r="V31" s="71">
        <v>267673882</v>
      </c>
      <c r="W31" s="66" t="s">
        <v>144</v>
      </c>
      <c r="X31" s="87"/>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row>
    <row r="32" spans="1:109" ht="12" customHeight="1" thickBot="1" x14ac:dyDescent="0.25">
      <c r="A32" s="155"/>
      <c r="B32" s="156"/>
      <c r="C32" s="157"/>
      <c r="D32" s="158"/>
      <c r="E32" s="159"/>
      <c r="F32" s="156"/>
      <c r="G32" s="157"/>
      <c r="H32" s="158"/>
      <c r="I32" s="159"/>
      <c r="J32" s="160"/>
      <c r="K32" s="156"/>
      <c r="L32" s="157"/>
      <c r="M32" s="161"/>
      <c r="N32" s="162"/>
      <c r="O32" s="157"/>
      <c r="P32" s="163"/>
      <c r="Q32" s="163"/>
      <c r="R32" s="163"/>
      <c r="S32" s="163"/>
      <c r="T32" s="163"/>
      <c r="U32" s="163"/>
      <c r="V32" s="164"/>
      <c r="W32" s="165"/>
    </row>
    <row r="33" spans="1:23" ht="25.5" customHeight="1" x14ac:dyDescent="0.2">
      <c r="A33" s="138" t="s">
        <v>80</v>
      </c>
      <c r="B33" s="138"/>
      <c r="C33" s="138"/>
      <c r="D33" s="138"/>
      <c r="E33" s="138"/>
      <c r="F33" s="138"/>
      <c r="G33" s="138"/>
      <c r="H33" s="138"/>
      <c r="I33" s="138"/>
      <c r="J33" s="138"/>
      <c r="K33" s="138"/>
      <c r="L33" s="138"/>
      <c r="M33" s="138"/>
      <c r="N33" s="138"/>
      <c r="O33" s="138"/>
      <c r="P33" s="138"/>
      <c r="Q33" s="138"/>
      <c r="R33" s="138"/>
      <c r="S33" s="138"/>
      <c r="T33" s="138"/>
      <c r="U33" s="138"/>
      <c r="V33" s="48">
        <f>+SUM(V10:V32)</f>
        <v>2048292928</v>
      </c>
      <c r="W33" s="49"/>
    </row>
    <row r="34" spans="1:23" ht="13.5" thickBot="1" x14ac:dyDescent="0.25">
      <c r="A34" s="11"/>
      <c r="B34" s="12"/>
      <c r="C34" s="11"/>
      <c r="D34" s="12"/>
      <c r="E34" s="11"/>
      <c r="F34" s="12"/>
      <c r="G34" s="11"/>
      <c r="H34" s="12"/>
      <c r="I34" s="11"/>
      <c r="J34" s="12"/>
      <c r="K34" s="12"/>
      <c r="L34" s="11"/>
      <c r="M34" s="12"/>
      <c r="N34" s="27"/>
      <c r="O34" s="11"/>
      <c r="P34" s="6"/>
      <c r="Q34" s="6"/>
      <c r="R34" s="6"/>
      <c r="S34" s="6"/>
      <c r="T34" s="6"/>
      <c r="U34" s="6"/>
      <c r="V34" s="31"/>
    </row>
    <row r="35" spans="1:23" x14ac:dyDescent="0.2">
      <c r="A35" s="13"/>
      <c r="B35" s="14"/>
      <c r="C35" s="15"/>
      <c r="D35" s="14"/>
      <c r="E35" s="15"/>
      <c r="F35" s="14"/>
      <c r="G35" s="15"/>
      <c r="H35" s="14"/>
      <c r="I35" s="15"/>
      <c r="J35" s="14"/>
      <c r="K35" s="14"/>
      <c r="L35" s="15"/>
      <c r="M35" s="14"/>
      <c r="N35" s="28"/>
      <c r="O35" s="15"/>
      <c r="P35" s="74"/>
      <c r="Q35" s="74"/>
      <c r="R35" s="74"/>
      <c r="S35" s="74"/>
      <c r="T35" s="74"/>
      <c r="U35" s="74"/>
      <c r="V35" s="15"/>
      <c r="W35" s="16"/>
    </row>
    <row r="36" spans="1:23" ht="42.75" customHeight="1" x14ac:dyDescent="0.2">
      <c r="A36" s="17"/>
      <c r="B36" s="8"/>
      <c r="C36" s="19"/>
      <c r="D36" s="8"/>
      <c r="E36" s="18"/>
      <c r="F36" s="8"/>
      <c r="L36" s="19"/>
      <c r="M36" s="8"/>
      <c r="N36" s="26"/>
      <c r="O36" s="8"/>
      <c r="P36" s="8"/>
      <c r="Q36" s="133" t="s">
        <v>21</v>
      </c>
      <c r="R36" s="133"/>
      <c r="S36" s="133"/>
      <c r="T36" s="73"/>
      <c r="U36" s="102"/>
      <c r="V36" s="104"/>
      <c r="W36" s="20"/>
    </row>
    <row r="37" spans="1:23" ht="14.25" x14ac:dyDescent="0.2">
      <c r="A37" s="17"/>
      <c r="B37" s="8"/>
      <c r="C37" s="19"/>
      <c r="D37" s="8"/>
      <c r="E37" s="18"/>
      <c r="F37" s="8"/>
      <c r="L37" s="18"/>
      <c r="M37" s="8"/>
      <c r="N37" s="26"/>
      <c r="O37" s="8"/>
      <c r="P37" s="8"/>
      <c r="Q37" s="19"/>
      <c r="R37" s="18"/>
      <c r="S37" s="73"/>
      <c r="T37" s="73"/>
      <c r="U37" s="98"/>
      <c r="V37" s="103"/>
      <c r="W37" s="20"/>
    </row>
    <row r="38" spans="1:23" ht="14.25" x14ac:dyDescent="0.2">
      <c r="A38" s="17"/>
      <c r="B38" s="8"/>
      <c r="C38" s="19"/>
      <c r="D38" s="8"/>
      <c r="E38" s="18"/>
      <c r="F38" s="8"/>
      <c r="L38" s="18"/>
      <c r="M38" s="8"/>
      <c r="N38" s="26"/>
      <c r="O38" s="8"/>
      <c r="P38" s="8"/>
      <c r="Q38" s="19"/>
      <c r="R38" s="18"/>
      <c r="S38" s="18"/>
      <c r="T38" s="18"/>
      <c r="U38" s="18"/>
      <c r="V38" s="18"/>
      <c r="W38" s="21"/>
    </row>
    <row r="39" spans="1:23" x14ac:dyDescent="0.2">
      <c r="A39" s="17"/>
      <c r="B39" s="8"/>
      <c r="C39" s="18"/>
      <c r="D39" s="8"/>
      <c r="E39" s="18"/>
      <c r="F39" s="8"/>
      <c r="L39" s="18"/>
      <c r="M39" s="8"/>
      <c r="N39" s="26"/>
      <c r="O39" s="8"/>
      <c r="P39" s="8"/>
      <c r="Q39" s="18"/>
      <c r="R39" s="18"/>
      <c r="S39" s="18"/>
      <c r="T39" s="18"/>
      <c r="U39" s="18"/>
      <c r="V39" s="18"/>
      <c r="W39" s="21"/>
    </row>
    <row r="40" spans="1:23" ht="14.25" x14ac:dyDescent="0.2">
      <c r="A40" s="17"/>
      <c r="B40" s="8"/>
      <c r="C40" s="19"/>
      <c r="D40" s="8"/>
      <c r="E40" s="18"/>
      <c r="F40" s="8"/>
      <c r="L40" s="18"/>
      <c r="M40" s="8"/>
      <c r="N40" s="26"/>
      <c r="O40" s="8"/>
      <c r="P40" s="8"/>
      <c r="Q40" s="19"/>
      <c r="R40" s="18"/>
      <c r="S40" s="18"/>
      <c r="T40" s="18"/>
      <c r="U40" s="18"/>
      <c r="V40" s="18"/>
      <c r="W40" s="21"/>
    </row>
    <row r="41" spans="1:23" ht="25.5" customHeight="1" x14ac:dyDescent="0.2">
      <c r="A41" s="17"/>
      <c r="B41" s="8"/>
      <c r="C41" s="22"/>
      <c r="D41" s="8"/>
      <c r="E41" s="18"/>
      <c r="F41" s="8"/>
      <c r="L41" s="139" t="s">
        <v>154</v>
      </c>
      <c r="M41" s="139"/>
      <c r="N41" s="26"/>
      <c r="O41" s="8"/>
      <c r="P41" s="8"/>
      <c r="Q41" s="132" t="s">
        <v>156</v>
      </c>
      <c r="R41" s="132"/>
      <c r="S41" s="132"/>
      <c r="T41" s="18"/>
      <c r="U41" s="18"/>
      <c r="V41" s="18"/>
      <c r="W41" s="21"/>
    </row>
    <row r="42" spans="1:23" ht="15" x14ac:dyDescent="0.2">
      <c r="A42" s="17"/>
      <c r="B42" s="8"/>
      <c r="C42" s="22"/>
      <c r="D42" s="8"/>
      <c r="E42" s="18"/>
      <c r="F42" s="8"/>
      <c r="L42" s="18" t="s">
        <v>155</v>
      </c>
      <c r="M42" s="8"/>
      <c r="N42" s="26"/>
      <c r="O42" s="8"/>
      <c r="P42" s="8"/>
      <c r="Q42" s="19" t="s">
        <v>157</v>
      </c>
      <c r="R42" s="18"/>
      <c r="S42" s="18"/>
      <c r="T42" s="18"/>
      <c r="U42" s="18"/>
      <c r="V42" s="18"/>
      <c r="W42" s="21"/>
    </row>
    <row r="43" spans="1:23" ht="14.25" x14ac:dyDescent="0.2">
      <c r="A43" s="17"/>
      <c r="B43" s="8"/>
      <c r="C43" s="18"/>
      <c r="D43" s="8"/>
      <c r="E43" s="18"/>
      <c r="F43" s="8"/>
      <c r="G43" s="18"/>
      <c r="H43" s="8"/>
      <c r="I43" s="18"/>
      <c r="J43" s="8"/>
      <c r="K43" s="8"/>
      <c r="L43" s="18"/>
      <c r="M43" s="8"/>
      <c r="N43" s="29"/>
      <c r="O43" s="18"/>
      <c r="P43" s="18"/>
      <c r="Q43" s="18"/>
      <c r="R43" s="18"/>
      <c r="S43" s="18"/>
      <c r="T43" s="18"/>
      <c r="U43" s="18"/>
      <c r="V43" s="18"/>
      <c r="W43" s="21"/>
    </row>
    <row r="44" spans="1:23" ht="14.25" x14ac:dyDescent="0.2">
      <c r="A44" s="17"/>
      <c r="B44" s="8"/>
      <c r="C44" s="18"/>
      <c r="D44" s="8"/>
      <c r="E44" s="18"/>
      <c r="F44" s="8"/>
      <c r="G44" s="18"/>
      <c r="H44" s="8"/>
      <c r="I44" s="18"/>
      <c r="J44" s="8"/>
      <c r="K44" s="8"/>
      <c r="L44" s="18"/>
      <c r="M44" s="8"/>
      <c r="N44" s="29"/>
      <c r="P44" s="18"/>
      <c r="Q44" s="18"/>
      <c r="R44" s="18"/>
      <c r="S44" s="18"/>
      <c r="T44" s="18"/>
      <c r="U44" s="18"/>
      <c r="V44" s="18"/>
      <c r="W44" s="21"/>
    </row>
    <row r="45" spans="1:23" ht="31.5" customHeight="1" thickBot="1" x14ac:dyDescent="0.25">
      <c r="A45" s="135" t="s">
        <v>26</v>
      </c>
      <c r="B45" s="136"/>
      <c r="C45" s="136"/>
      <c r="D45" s="136"/>
      <c r="E45" s="136"/>
      <c r="F45" s="136"/>
      <c r="G45" s="136"/>
      <c r="H45" s="136"/>
      <c r="I45" s="136"/>
      <c r="J45" s="136"/>
      <c r="K45" s="136"/>
      <c r="L45" s="136"/>
      <c r="M45" s="136"/>
      <c r="N45" s="136"/>
      <c r="O45" s="136"/>
      <c r="P45" s="136"/>
      <c r="Q45" s="136"/>
      <c r="R45" s="136"/>
      <c r="S45" s="136"/>
      <c r="T45" s="136"/>
      <c r="U45" s="136"/>
      <c r="V45" s="136"/>
      <c r="W45" s="137"/>
    </row>
    <row r="46" spans="1:23" ht="17.25" customHeight="1" x14ac:dyDescent="0.2">
      <c r="A46" s="105"/>
      <c r="B46" s="105"/>
      <c r="C46" s="105"/>
      <c r="D46" s="105"/>
      <c r="E46" s="105"/>
      <c r="O46" s="18"/>
    </row>
  </sheetData>
  <mergeCells count="40">
    <mergeCell ref="Q36:S36"/>
    <mergeCell ref="L41:M41"/>
    <mergeCell ref="Q41:S41"/>
    <mergeCell ref="A45:W45"/>
    <mergeCell ref="A46:E46"/>
    <mergeCell ref="H19:H23"/>
    <mergeCell ref="I19:I23"/>
    <mergeCell ref="F22:F23"/>
    <mergeCell ref="F26:F28"/>
    <mergeCell ref="H26:H28"/>
    <mergeCell ref="I26:I28"/>
    <mergeCell ref="A10:A32"/>
    <mergeCell ref="B10:B30"/>
    <mergeCell ref="C10:C30"/>
    <mergeCell ref="D10:D18"/>
    <mergeCell ref="E10:E18"/>
    <mergeCell ref="D19:D30"/>
    <mergeCell ref="E19:E30"/>
    <mergeCell ref="F19:F21"/>
    <mergeCell ref="A33:U33"/>
    <mergeCell ref="H10:H12"/>
    <mergeCell ref="I10:I12"/>
    <mergeCell ref="I13:I17"/>
    <mergeCell ref="F14:F17"/>
    <mergeCell ref="H14:H17"/>
    <mergeCell ref="F10:F12"/>
    <mergeCell ref="A7:G7"/>
    <mergeCell ref="A8:M8"/>
    <mergeCell ref="B9:C9"/>
    <mergeCell ref="D9:E9"/>
    <mergeCell ref="F9:G9"/>
    <mergeCell ref="H9:I9"/>
    <mergeCell ref="K9:L9"/>
    <mergeCell ref="A6:M6"/>
    <mergeCell ref="N6:W6"/>
    <mergeCell ref="A1:D4"/>
    <mergeCell ref="E1:V1"/>
    <mergeCell ref="E2:V2"/>
    <mergeCell ref="E3:V3"/>
    <mergeCell ref="E4:V4"/>
  </mergeCells>
  <printOptions horizontalCentered="1"/>
  <pageMargins left="0" right="0" top="0.196850393700787" bottom="0.39370078740157499" header="0.27559055118110198" footer="0.118110236220472"/>
  <pageSetup paperSize="345" scale="30" firstPageNumber="0" fitToHeight="3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PLAN DE ACCION DE CORPOCULTURA</vt:lpstr>
      <vt:lpstr>PLAN DE ACCION DE CORPOCULT (2)</vt:lpstr>
      <vt:lpstr>'PLAN DE ACCION DE CORPOCULT (2)'!Área_de_impresión</vt:lpstr>
      <vt:lpstr>'PLAN DE ACCION DE CORPOCULTURA'!Área_de_impresión</vt:lpstr>
      <vt:lpstr>'PLAN DE ACCION DE CORPOCULT (2)'!Títulos_a_imprimir</vt:lpstr>
      <vt:lpstr>'PLAN DE ACCION DE CORPOCULTURA'!Títulos_a_imprimir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Edna Clemencia Delgado Gutiérrez</cp:lastModifiedBy>
  <cp:lastPrinted>2020-07-30T17:54:13Z</cp:lastPrinted>
  <dcterms:created xsi:type="dcterms:W3CDTF">2012-06-01T17:13:38Z</dcterms:created>
  <dcterms:modified xsi:type="dcterms:W3CDTF">2020-07-30T17:54:28Z</dcterms:modified>
</cp:coreProperties>
</file>