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4-TIC03\Desktop\"/>
    </mc:Choice>
  </mc:AlternateContent>
  <bookViews>
    <workbookView xWindow="0" yWindow="0" windowWidth="24000" windowHeight="9630" tabRatio="187"/>
  </bookViews>
  <sheets>
    <sheet name="Hoja1" sheetId="1" r:id="rId1"/>
  </sheets>
  <externalReferences>
    <externalReference r:id="rId2"/>
  </externalReferences>
  <calcPr calcId="162913"/>
</workbook>
</file>

<file path=xl/calcChain.xml><?xml version="1.0" encoding="utf-8"?>
<calcChain xmlns="http://schemas.openxmlformats.org/spreadsheetml/2006/main">
  <c r="M988" i="1" l="1"/>
  <c r="M987" i="1"/>
  <c r="M971" i="1"/>
  <c r="M970" i="1"/>
  <c r="M969" i="1"/>
  <c r="M968" i="1"/>
  <c r="M967" i="1"/>
  <c r="M966" i="1"/>
  <c r="M950" i="1"/>
  <c r="M949" i="1"/>
  <c r="M948" i="1"/>
  <c r="M946" i="1"/>
  <c r="M931" i="1"/>
  <c r="M930" i="1"/>
  <c r="M929" i="1"/>
  <c r="M928" i="1"/>
  <c r="M927" i="1"/>
  <c r="M926" i="1"/>
  <c r="M910" i="1"/>
  <c r="M909" i="1"/>
  <c r="M893" i="1"/>
  <c r="M892" i="1"/>
  <c r="M891" i="1"/>
  <c r="M890" i="1"/>
  <c r="M889" i="1"/>
  <c r="M873" i="1"/>
  <c r="M872" i="1"/>
  <c r="M871" i="1"/>
  <c r="M870" i="1"/>
  <c r="M869" i="1"/>
  <c r="M852" i="1"/>
  <c r="M851" i="1"/>
  <c r="M833" i="1"/>
  <c r="M817" i="1"/>
  <c r="M816" i="1"/>
  <c r="M800" i="1"/>
  <c r="M799" i="1"/>
  <c r="M798" i="1"/>
  <c r="M735" i="1"/>
  <c r="M734" i="1"/>
  <c r="M733" i="1"/>
  <c r="M779" i="1"/>
  <c r="M760" i="1"/>
  <c r="M759" i="1"/>
  <c r="M713" i="1"/>
  <c r="M712" i="1"/>
  <c r="M711" i="1"/>
  <c r="M710" i="1"/>
  <c r="M691" i="1"/>
  <c r="A689" i="1"/>
  <c r="B689" i="1"/>
  <c r="C689" i="1"/>
  <c r="D689" i="1"/>
  <c r="E689" i="1"/>
  <c r="G689" i="1"/>
  <c r="F689" i="1"/>
  <c r="H689" i="1"/>
  <c r="I689" i="1"/>
  <c r="J689" i="1"/>
  <c r="K689" i="1"/>
  <c r="L689" i="1"/>
  <c r="M674" i="1"/>
  <c r="M673" i="1"/>
  <c r="M672" i="1"/>
  <c r="M671" i="1"/>
  <c r="M670" i="1"/>
  <c r="M669" i="1"/>
  <c r="M668" i="1"/>
  <c r="M667" i="1"/>
  <c r="M648" i="1"/>
  <c r="M649" i="1"/>
  <c r="M650" i="1"/>
  <c r="M628" i="1"/>
  <c r="M608" i="1"/>
  <c r="M607" i="1"/>
  <c r="M588" i="1"/>
  <c r="M587" i="1"/>
  <c r="M586" i="1"/>
  <c r="M567" i="1"/>
  <c r="M144" i="1"/>
  <c r="M143" i="1"/>
  <c r="M141" i="1"/>
  <c r="P17" i="1"/>
  <c r="Q17" i="1"/>
  <c r="R25" i="1"/>
  <c r="R17" i="1"/>
  <c r="R23" i="1"/>
  <c r="R24" i="1"/>
  <c r="P58" i="1"/>
  <c r="Q58" i="1"/>
  <c r="R58" i="1"/>
  <c r="T65" i="1"/>
  <c r="T67" i="1"/>
  <c r="T66" i="1"/>
  <c r="P107" i="1"/>
  <c r="Q107" i="1"/>
  <c r="R107" i="1"/>
  <c r="T114" i="1"/>
  <c r="T115" i="1"/>
  <c r="M222" i="1"/>
  <c r="M251" i="1"/>
  <c r="M252" i="1"/>
  <c r="M278" i="1"/>
  <c r="M305" i="1"/>
  <c r="M328" i="1"/>
  <c r="M346" i="1"/>
  <c r="M367" i="1"/>
  <c r="M368" i="1"/>
  <c r="M369" i="1"/>
  <c r="M370" i="1"/>
  <c r="M387" i="1"/>
  <c r="M405" i="1"/>
  <c r="M406" i="1"/>
  <c r="M424" i="1"/>
  <c r="M426" i="1"/>
  <c r="M427" i="1"/>
  <c r="M428" i="1"/>
  <c r="M429" i="1"/>
  <c r="M451" i="1"/>
  <c r="M472" i="1"/>
  <c r="M475" i="1"/>
  <c r="M495" i="1"/>
  <c r="M497" i="1"/>
  <c r="M516" i="1"/>
  <c r="M539" i="1"/>
  <c r="M540" i="1"/>
  <c r="M541" i="1"/>
  <c r="M542" i="1"/>
  <c r="M543" i="1"/>
  <c r="M544" i="1"/>
  <c r="M545" i="1"/>
  <c r="M546" i="1"/>
  <c r="M547" i="1"/>
  <c r="M548" i="1"/>
  <c r="R26" i="1"/>
  <c r="T116" i="1"/>
</calcChain>
</file>

<file path=xl/comments1.xml><?xml version="1.0" encoding="utf-8"?>
<comments xmlns="http://schemas.openxmlformats.org/spreadsheetml/2006/main">
  <authors>
    <author/>
  </authors>
  <commentList>
    <comment ref="A11" authorId="0" shape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2" authorId="0" shape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14" authorId="0" shapeId="0">
      <text>
        <r>
          <rPr>
            <b/>
            <sz val="8"/>
            <color indexed="8"/>
            <rFont val="Times New Roman"/>
            <family val="1"/>
          </rPr>
          <t xml:space="preserve">Es la accón o decisión que adopta la entidad para subsanar o corregir la situación plasmada en el hallazgo
</t>
        </r>
      </text>
    </comment>
    <comment ref="G14" authorId="0" shapeId="0">
      <text>
        <r>
          <rPr>
            <sz val="8"/>
            <color indexed="8"/>
            <rFont val="Times New Roman"/>
            <family val="1"/>
          </rPr>
          <t xml:space="preserve">Refleja el propósito que tiene el cumplir con la acción emprendida para corregir las situaciones que se deriven de los hallazgos 
</t>
        </r>
      </text>
    </comment>
    <comment ref="H1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4" authorId="0" shapeId="0">
      <text>
        <r>
          <rPr>
            <sz val="8"/>
            <color indexed="8"/>
            <rFont val="Times New Roman"/>
            <family val="1"/>
          </rPr>
          <t xml:space="preserve">Expresa la metrica de los pasos o metas que contiene cada acción con el fin de poder medir el grado de avance  
</t>
        </r>
      </text>
    </comment>
    <comment ref="K14" authorId="0" shapeId="0">
      <text>
        <r>
          <rPr>
            <b/>
            <sz val="8"/>
            <color indexed="8"/>
            <rFont val="Times New Roman"/>
            <family val="1"/>
          </rPr>
          <t xml:space="preserve">Se consigna la fecha programada para la iniciación de cada paso o meta 
</t>
        </r>
      </text>
    </comment>
    <comment ref="L14" authorId="0" shapeId="0">
      <text>
        <r>
          <rPr>
            <sz val="8"/>
            <color indexed="8"/>
            <rFont val="Times New Roman"/>
            <family val="1"/>
          </rPr>
          <t xml:space="preserve">Eestablece el plazo o  y finalización de cada una de las metas 
</t>
        </r>
      </text>
    </comment>
    <comment ref="M14" authorId="0" shapeId="0">
      <text>
        <r>
          <rPr>
            <sz val="8"/>
            <color indexed="8"/>
            <rFont val="Times New Roman"/>
            <family val="1"/>
          </rPr>
          <t xml:space="preserve">La hoja calcula automáticamente el pazo de duración de las metas  
</t>
        </r>
      </text>
    </comment>
    <comment ref="N14" authorId="0" shapeId="0">
      <text>
        <r>
          <rPr>
            <sz val="8"/>
            <color indexed="8"/>
            <rFont val="Times New Roman"/>
            <family val="1"/>
          </rPr>
          <t xml:space="preserve">Se consigna el numero de unidades ejecutadas por cada una de las metas 
</t>
        </r>
      </text>
    </comment>
    <comment ref="O14" authorId="0" shapeId="0">
      <text>
        <r>
          <rPr>
            <sz val="8"/>
            <color indexed="8"/>
            <rFont val="Times New Roman"/>
            <family val="1"/>
          </rPr>
          <t xml:space="preserve">Calcula el avance porcentual de la meta  dividiendo la ejecución informada en la columna Ksobre la columna G
</t>
        </r>
      </text>
    </comment>
    <comment ref="A39" authorId="0" shape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40" authorId="0" shape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44" authorId="0" shapeId="0">
      <text>
        <r>
          <rPr>
            <b/>
            <sz val="8"/>
            <color indexed="8"/>
            <rFont val="Times New Roman"/>
            <family val="1"/>
          </rPr>
          <t xml:space="preserve">Es la accón o decisión que adopta la entidad para subsanar o corregir la situación plasmada en el hallazgo
</t>
        </r>
      </text>
    </comment>
    <comment ref="G44" authorId="0" shapeId="0">
      <text>
        <r>
          <rPr>
            <sz val="8"/>
            <color indexed="8"/>
            <rFont val="Times New Roman"/>
            <family val="1"/>
          </rPr>
          <t xml:space="preserve">Refleja el propósito que tiene el cumplir con la acción emprendida para corregir las situaciones que se deriven de los hallazgos 
</t>
        </r>
      </text>
    </comment>
    <comment ref="H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44" authorId="0" shapeId="0">
      <text>
        <r>
          <rPr>
            <sz val="8"/>
            <color indexed="8"/>
            <rFont val="Times New Roman"/>
            <family val="1"/>
          </rPr>
          <t xml:space="preserve">Expresa la metrica de los pasos o metas que contiene cada acción con el fin de poder medir el grado de avance  
</t>
        </r>
      </text>
    </comment>
    <comment ref="K44" authorId="0" shapeId="0">
      <text>
        <r>
          <rPr>
            <b/>
            <sz val="8"/>
            <color indexed="8"/>
            <rFont val="Times New Roman"/>
            <family val="1"/>
          </rPr>
          <t xml:space="preserve">Se consigna la fecha programada para la iniciación de cada paso o meta 
</t>
        </r>
      </text>
    </comment>
    <comment ref="L44" authorId="0" shapeId="0">
      <text>
        <r>
          <rPr>
            <sz val="8"/>
            <color indexed="8"/>
            <rFont val="Times New Roman"/>
            <family val="1"/>
          </rPr>
          <t xml:space="preserve">Eestablece el plazo o  y finalización de cada una de las metas 
</t>
        </r>
      </text>
    </comment>
    <comment ref="M44" authorId="0" shapeId="0">
      <text>
        <r>
          <rPr>
            <sz val="8"/>
            <color indexed="8"/>
            <rFont val="Times New Roman"/>
            <family val="1"/>
          </rPr>
          <t xml:space="preserve">La hoja calcula automáticamente el pazo de duración de las metas  
</t>
        </r>
      </text>
    </comment>
    <comment ref="N44" authorId="0" shapeId="0">
      <text>
        <r>
          <rPr>
            <sz val="8"/>
            <color indexed="8"/>
            <rFont val="Times New Roman"/>
            <family val="1"/>
          </rPr>
          <t xml:space="preserve">Se consigna el numero de unidades ejecutadas por cada una de las metas 
</t>
        </r>
      </text>
    </comment>
    <comment ref="O44" authorId="0" shapeId="0">
      <text>
        <r>
          <rPr>
            <sz val="8"/>
            <color indexed="8"/>
            <rFont val="Times New Roman"/>
            <family val="1"/>
          </rPr>
          <t xml:space="preserve">Calcula el avance porcentual de la meta  dividiendo la ejecución informada en la columna Ksobre la columna G
</t>
        </r>
      </text>
    </comment>
    <comment ref="BL44" authorId="0" shapeId="0">
      <text>
        <r>
          <rPr>
            <sz val="8"/>
            <color indexed="8"/>
            <rFont val="Times New Roman"/>
            <family val="1"/>
          </rPr>
          <t xml:space="preserve">Eestablece el plazo o  y finalización de cada una de las metas 
</t>
        </r>
      </text>
    </comment>
    <comment ref="BM44" authorId="0" shapeId="0">
      <text>
        <r>
          <rPr>
            <sz val="8"/>
            <color indexed="8"/>
            <rFont val="Times New Roman"/>
            <family val="1"/>
          </rPr>
          <t xml:space="preserve">La hoja calcula automáticamente el pazo de duración de las metas  
</t>
        </r>
      </text>
    </comment>
    <comment ref="BN44" authorId="0" shapeId="0">
      <text>
        <r>
          <rPr>
            <sz val="8"/>
            <color indexed="8"/>
            <rFont val="Times New Roman"/>
            <family val="1"/>
          </rPr>
          <t xml:space="preserve">Se consigna el numero de unidades ejecutadas por cada una de las metas 
</t>
        </r>
      </text>
    </comment>
    <comment ref="BO44" authorId="0" shapeId="0">
      <text>
        <r>
          <rPr>
            <sz val="8"/>
            <color indexed="8"/>
            <rFont val="Times New Roman"/>
            <family val="1"/>
          </rPr>
          <t xml:space="preserve">Calcula el avance porcentual de la meta  dividiendo la ejecución informada en la columna Ksobre la columna G
</t>
        </r>
      </text>
    </comment>
    <comment ref="BU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V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BZ44" authorId="0" shapeId="0">
      <text>
        <r>
          <rPr>
            <b/>
            <sz val="8"/>
            <color indexed="8"/>
            <rFont val="Times New Roman"/>
            <family val="1"/>
          </rPr>
          <t xml:space="preserve">Es la accón o decisión que adopta la entidad para subsanar o corregir la situación plasmada en el hallazgo
</t>
        </r>
      </text>
    </comment>
    <comment ref="CA44" authorId="0" shapeId="0">
      <text>
        <r>
          <rPr>
            <sz val="8"/>
            <color indexed="8"/>
            <rFont val="Times New Roman"/>
            <family val="1"/>
          </rPr>
          <t xml:space="preserve">Refleja el propósito que tiene el cumplir con la acción emprendida para corregir las situaciones que se deriven de los hallazgos 
</t>
        </r>
      </text>
    </comment>
    <comment ref="CB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D44" authorId="0" shapeId="0">
      <text>
        <r>
          <rPr>
            <sz val="8"/>
            <color indexed="8"/>
            <rFont val="Times New Roman"/>
            <family val="1"/>
          </rPr>
          <t xml:space="preserve">Expresa la metrica de los pasos o metas que contiene cada acción con el fin de poder medir el grado de avance  
</t>
        </r>
      </text>
    </comment>
    <comment ref="CE44" authorId="0" shapeId="0">
      <text>
        <r>
          <rPr>
            <b/>
            <sz val="8"/>
            <color indexed="8"/>
            <rFont val="Times New Roman"/>
            <family val="1"/>
          </rPr>
          <t xml:space="preserve">Se consigna la fecha programada para la iniciación de cada paso o meta 
</t>
        </r>
      </text>
    </comment>
    <comment ref="CF44" authorId="0" shapeId="0">
      <text>
        <r>
          <rPr>
            <sz val="8"/>
            <color indexed="8"/>
            <rFont val="Times New Roman"/>
            <family val="1"/>
          </rPr>
          <t xml:space="preserve">Eestablece el plazo o  y finalización de cada una de las metas 
</t>
        </r>
      </text>
    </comment>
    <comment ref="CG44" authorId="0" shapeId="0">
      <text>
        <r>
          <rPr>
            <sz val="8"/>
            <color indexed="8"/>
            <rFont val="Times New Roman"/>
            <family val="1"/>
          </rPr>
          <t xml:space="preserve">La hoja calcula automáticamente el pazo de duración de las metas  
</t>
        </r>
      </text>
    </comment>
    <comment ref="CH44" authorId="0" shapeId="0">
      <text>
        <r>
          <rPr>
            <sz val="8"/>
            <color indexed="8"/>
            <rFont val="Times New Roman"/>
            <family val="1"/>
          </rPr>
          <t xml:space="preserve">Se consigna el numero de unidades ejecutadas por cada una de las metas 
</t>
        </r>
      </text>
    </comment>
    <comment ref="CI44" authorId="0" shapeId="0">
      <text>
        <r>
          <rPr>
            <sz val="8"/>
            <color indexed="8"/>
            <rFont val="Times New Roman"/>
            <family val="1"/>
          </rPr>
          <t xml:space="preserve">Calcula el avance porcentual de la meta  dividiendo la ejecución informada en la columna Ksobre la columna G
</t>
        </r>
      </text>
    </comment>
    <comment ref="CO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CP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CT44" authorId="0" shapeId="0">
      <text>
        <r>
          <rPr>
            <b/>
            <sz val="8"/>
            <color indexed="8"/>
            <rFont val="Times New Roman"/>
            <family val="1"/>
          </rPr>
          <t xml:space="preserve">Es la accón o decisión que adopta la entidad para subsanar o corregir la situación plasmada en el hallazgo
</t>
        </r>
      </text>
    </comment>
    <comment ref="CU44" authorId="0" shapeId="0">
      <text>
        <r>
          <rPr>
            <sz val="8"/>
            <color indexed="8"/>
            <rFont val="Times New Roman"/>
            <family val="1"/>
          </rPr>
          <t xml:space="preserve">Refleja el propósito que tiene el cumplir con la acción emprendida para corregir las situaciones que se deriven de los hallazgos 
</t>
        </r>
      </text>
    </comment>
    <comment ref="CV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CX44" authorId="0" shapeId="0">
      <text>
        <r>
          <rPr>
            <sz val="8"/>
            <color indexed="8"/>
            <rFont val="Times New Roman"/>
            <family val="1"/>
          </rPr>
          <t xml:space="preserve">Expresa la metrica de los pasos o metas que contiene cada acción con el fin de poder medir el grado de avance  
</t>
        </r>
      </text>
    </comment>
    <comment ref="CY44" authorId="0" shapeId="0">
      <text>
        <r>
          <rPr>
            <b/>
            <sz val="8"/>
            <color indexed="8"/>
            <rFont val="Times New Roman"/>
            <family val="1"/>
          </rPr>
          <t xml:space="preserve">Se consigna la fecha programada para la iniciación de cada paso o meta 
</t>
        </r>
      </text>
    </comment>
    <comment ref="CZ44" authorId="0" shapeId="0">
      <text>
        <r>
          <rPr>
            <sz val="8"/>
            <color indexed="8"/>
            <rFont val="Times New Roman"/>
            <family val="1"/>
          </rPr>
          <t xml:space="preserve">Eestablece el plazo o  y finalización de cada una de las metas 
</t>
        </r>
      </text>
    </comment>
    <comment ref="DA44" authorId="0" shapeId="0">
      <text>
        <r>
          <rPr>
            <sz val="8"/>
            <color indexed="8"/>
            <rFont val="Times New Roman"/>
            <family val="1"/>
          </rPr>
          <t xml:space="preserve">La hoja calcula automáticamente el pazo de duración de las metas  
</t>
        </r>
      </text>
    </comment>
    <comment ref="DB44" authorId="0" shapeId="0">
      <text>
        <r>
          <rPr>
            <sz val="8"/>
            <color indexed="8"/>
            <rFont val="Times New Roman"/>
            <family val="1"/>
          </rPr>
          <t xml:space="preserve">Se consigna el numero de unidades ejecutadas por cada una de las metas 
</t>
        </r>
      </text>
    </comment>
    <comment ref="DC44" authorId="0" shapeId="0">
      <text>
        <r>
          <rPr>
            <sz val="8"/>
            <color indexed="8"/>
            <rFont val="Times New Roman"/>
            <family val="1"/>
          </rPr>
          <t xml:space="preserve">Calcula el avance porcentual de la meta  dividiendo la ejecución informada en la columna Ksobre la columna G
</t>
        </r>
      </text>
    </comment>
    <comment ref="DI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DJ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DN44" authorId="0" shapeId="0">
      <text>
        <r>
          <rPr>
            <b/>
            <sz val="8"/>
            <color indexed="8"/>
            <rFont val="Times New Roman"/>
            <family val="1"/>
          </rPr>
          <t xml:space="preserve">Es la accón o decisión que adopta la entidad para subsanar o corregir la situación plasmada en el hallazgo
</t>
        </r>
      </text>
    </comment>
    <comment ref="DO44" authorId="0" shapeId="0">
      <text>
        <r>
          <rPr>
            <sz val="8"/>
            <color indexed="8"/>
            <rFont val="Times New Roman"/>
            <family val="1"/>
          </rPr>
          <t xml:space="preserve">Refleja el propósito que tiene el cumplir con la acción emprendida para corregir las situaciones que se deriven de los hallazgos 
</t>
        </r>
      </text>
    </comment>
    <comment ref="DP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DR44" authorId="0" shapeId="0">
      <text>
        <r>
          <rPr>
            <sz val="8"/>
            <color indexed="8"/>
            <rFont val="Times New Roman"/>
            <family val="1"/>
          </rPr>
          <t xml:space="preserve">Expresa la metrica de los pasos o metas que contiene cada acción con el fin de poder medir el grado de avance  
</t>
        </r>
      </text>
    </comment>
    <comment ref="DS44" authorId="0" shapeId="0">
      <text>
        <r>
          <rPr>
            <b/>
            <sz val="8"/>
            <color indexed="8"/>
            <rFont val="Times New Roman"/>
            <family val="1"/>
          </rPr>
          <t xml:space="preserve">Se consigna la fecha programada para la iniciación de cada paso o meta 
</t>
        </r>
      </text>
    </comment>
    <comment ref="DT44" authorId="0" shapeId="0">
      <text>
        <r>
          <rPr>
            <sz val="8"/>
            <color indexed="8"/>
            <rFont val="Times New Roman"/>
            <family val="1"/>
          </rPr>
          <t xml:space="preserve">Eestablece el plazo o  y finalización de cada una de las metas 
</t>
        </r>
      </text>
    </comment>
    <comment ref="DU44" authorId="0" shapeId="0">
      <text>
        <r>
          <rPr>
            <sz val="8"/>
            <color indexed="8"/>
            <rFont val="Times New Roman"/>
            <family val="1"/>
          </rPr>
          <t xml:space="preserve">La hoja calcula automáticamente el pazo de duración de las metas  
</t>
        </r>
      </text>
    </comment>
    <comment ref="DV44" authorId="0" shapeId="0">
      <text>
        <r>
          <rPr>
            <sz val="8"/>
            <color indexed="8"/>
            <rFont val="Times New Roman"/>
            <family val="1"/>
          </rPr>
          <t xml:space="preserve">Se consigna el numero de unidades ejecutadas por cada una de las metas 
</t>
        </r>
      </text>
    </comment>
    <comment ref="DW44" authorId="0" shapeId="0">
      <text>
        <r>
          <rPr>
            <sz val="8"/>
            <color indexed="8"/>
            <rFont val="Times New Roman"/>
            <family val="1"/>
          </rPr>
          <t xml:space="preserve">Calcula el avance porcentual de la meta  dividiendo la ejecución informada en la columna Ksobre la columna G
</t>
        </r>
      </text>
    </comment>
    <comment ref="EC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D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EH44" authorId="0" shapeId="0">
      <text>
        <r>
          <rPr>
            <b/>
            <sz val="8"/>
            <color indexed="8"/>
            <rFont val="Times New Roman"/>
            <family val="1"/>
          </rPr>
          <t xml:space="preserve">Es la accón o decisión que adopta la entidad para subsanar o corregir la situación plasmada en el hallazgo
</t>
        </r>
      </text>
    </comment>
    <comment ref="EI44" authorId="0" shapeId="0">
      <text>
        <r>
          <rPr>
            <sz val="8"/>
            <color indexed="8"/>
            <rFont val="Times New Roman"/>
            <family val="1"/>
          </rPr>
          <t xml:space="preserve">Refleja el propósito que tiene el cumplir con la acción emprendida para corregir las situaciones que se deriven de los hallazgos 
</t>
        </r>
      </text>
    </comment>
    <comment ref="EJ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EL44" authorId="0" shapeId="0">
      <text>
        <r>
          <rPr>
            <sz val="8"/>
            <color indexed="8"/>
            <rFont val="Times New Roman"/>
            <family val="1"/>
          </rPr>
          <t xml:space="preserve">Expresa la metrica de los pasos o metas que contiene cada acción con el fin de poder medir el grado de avance  
</t>
        </r>
      </text>
    </comment>
    <comment ref="EM44" authorId="0" shapeId="0">
      <text>
        <r>
          <rPr>
            <b/>
            <sz val="8"/>
            <color indexed="8"/>
            <rFont val="Times New Roman"/>
            <family val="1"/>
          </rPr>
          <t xml:space="preserve">Se consigna la fecha programada para la iniciación de cada paso o meta 
</t>
        </r>
      </text>
    </comment>
    <comment ref="EN44" authorId="0" shapeId="0">
      <text>
        <r>
          <rPr>
            <sz val="8"/>
            <color indexed="8"/>
            <rFont val="Times New Roman"/>
            <family val="1"/>
          </rPr>
          <t xml:space="preserve">Eestablece el plazo o  y finalización de cada una de las metas 
</t>
        </r>
      </text>
    </comment>
    <comment ref="EO44" authorId="0" shapeId="0">
      <text>
        <r>
          <rPr>
            <sz val="8"/>
            <color indexed="8"/>
            <rFont val="Times New Roman"/>
            <family val="1"/>
          </rPr>
          <t xml:space="preserve">La hoja calcula automáticamente el pazo de duración de las metas  
</t>
        </r>
      </text>
    </comment>
    <comment ref="EP44" authorId="0" shapeId="0">
      <text>
        <r>
          <rPr>
            <sz val="8"/>
            <color indexed="8"/>
            <rFont val="Times New Roman"/>
            <family val="1"/>
          </rPr>
          <t xml:space="preserve">Se consigna el numero de unidades ejecutadas por cada una de las metas 
</t>
        </r>
      </text>
    </comment>
    <comment ref="EQ44" authorId="0" shapeId="0">
      <text>
        <r>
          <rPr>
            <sz val="8"/>
            <color indexed="8"/>
            <rFont val="Times New Roman"/>
            <family val="1"/>
          </rPr>
          <t xml:space="preserve">Calcula el avance porcentual de la meta  dividiendo la ejecución informada en la columna Ksobre la columna G
</t>
        </r>
      </text>
    </comment>
    <comment ref="EW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EX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B44" authorId="0" shapeId="0">
      <text>
        <r>
          <rPr>
            <b/>
            <sz val="8"/>
            <color indexed="8"/>
            <rFont val="Times New Roman"/>
            <family val="1"/>
          </rPr>
          <t xml:space="preserve">Es la accón o decisión que adopta la entidad para subsanar o corregir la situación plasmada en el hallazgo
</t>
        </r>
      </text>
    </comment>
    <comment ref="FC44" authorId="0" shapeId="0">
      <text>
        <r>
          <rPr>
            <sz val="8"/>
            <color indexed="8"/>
            <rFont val="Times New Roman"/>
            <family val="1"/>
          </rPr>
          <t xml:space="preserve">Refleja el propósito que tiene el cumplir con la acción emprendida para corregir las situaciones que se deriven de los hallazgos 
</t>
        </r>
      </text>
    </comment>
    <comment ref="FD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F44" authorId="0" shapeId="0">
      <text>
        <r>
          <rPr>
            <sz val="8"/>
            <color indexed="8"/>
            <rFont val="Times New Roman"/>
            <family val="1"/>
          </rPr>
          <t xml:space="preserve">Expresa la metrica de los pasos o metas que contiene cada acción con el fin de poder medir el grado de avance  
</t>
        </r>
      </text>
    </comment>
    <comment ref="FG44" authorId="0" shapeId="0">
      <text>
        <r>
          <rPr>
            <b/>
            <sz val="8"/>
            <color indexed="8"/>
            <rFont val="Times New Roman"/>
            <family val="1"/>
          </rPr>
          <t xml:space="preserve">Se consigna la fecha programada para la iniciación de cada paso o meta 
</t>
        </r>
      </text>
    </comment>
    <comment ref="FH44" authorId="0" shapeId="0">
      <text>
        <r>
          <rPr>
            <sz val="8"/>
            <color indexed="8"/>
            <rFont val="Times New Roman"/>
            <family val="1"/>
          </rPr>
          <t xml:space="preserve">Eestablece el plazo o  y finalización de cada una de las metas 
</t>
        </r>
      </text>
    </comment>
    <comment ref="FI44" authorId="0" shapeId="0">
      <text>
        <r>
          <rPr>
            <sz val="8"/>
            <color indexed="8"/>
            <rFont val="Times New Roman"/>
            <family val="1"/>
          </rPr>
          <t xml:space="preserve">La hoja calcula automáticamente el pazo de duración de las metas  
</t>
        </r>
      </text>
    </comment>
    <comment ref="FJ44" authorId="0" shapeId="0">
      <text>
        <r>
          <rPr>
            <sz val="8"/>
            <color indexed="8"/>
            <rFont val="Times New Roman"/>
            <family val="1"/>
          </rPr>
          <t xml:space="preserve">Se consigna el numero de unidades ejecutadas por cada una de las metas 
</t>
        </r>
      </text>
    </comment>
    <comment ref="FK44" authorId="0" shapeId="0">
      <text>
        <r>
          <rPr>
            <sz val="8"/>
            <color indexed="8"/>
            <rFont val="Times New Roman"/>
            <family val="1"/>
          </rPr>
          <t xml:space="preserve">Calcula el avance porcentual de la meta  dividiendo la ejecución informada en la columna Ksobre la columna G
</t>
        </r>
      </text>
    </comment>
    <comment ref="FQ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FR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V44" authorId="0" shapeId="0">
      <text>
        <r>
          <rPr>
            <b/>
            <sz val="8"/>
            <color indexed="8"/>
            <rFont val="Times New Roman"/>
            <family val="1"/>
          </rPr>
          <t xml:space="preserve">Es la accón o decisión que adopta la entidad para subsanar o corregir la situación plasmada en el hallazgo
</t>
        </r>
      </text>
    </comment>
    <comment ref="FW44" authorId="0" shapeId="0">
      <text>
        <r>
          <rPr>
            <sz val="8"/>
            <color indexed="8"/>
            <rFont val="Times New Roman"/>
            <family val="1"/>
          </rPr>
          <t xml:space="preserve">Refleja el propósito que tiene el cumplir con la acción emprendida para corregir las situaciones que se deriven de los hallazgos 
</t>
        </r>
      </text>
    </comment>
    <comment ref="FX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FZ44" authorId="0" shapeId="0">
      <text>
        <r>
          <rPr>
            <sz val="8"/>
            <color indexed="8"/>
            <rFont val="Times New Roman"/>
            <family val="1"/>
          </rPr>
          <t xml:space="preserve">Expresa la metrica de los pasos o metas que contiene cada acción con el fin de poder medir el grado de avance  
</t>
        </r>
      </text>
    </comment>
    <comment ref="GA44" authorId="0" shapeId="0">
      <text>
        <r>
          <rPr>
            <b/>
            <sz val="8"/>
            <color indexed="8"/>
            <rFont val="Times New Roman"/>
            <family val="1"/>
          </rPr>
          <t xml:space="preserve">Se consigna la fecha programada para la iniciación de cada paso o meta 
</t>
        </r>
      </text>
    </comment>
    <comment ref="GB44" authorId="0" shapeId="0">
      <text>
        <r>
          <rPr>
            <sz val="8"/>
            <color indexed="8"/>
            <rFont val="Times New Roman"/>
            <family val="1"/>
          </rPr>
          <t xml:space="preserve">Eestablece el plazo o  y finalización de cada una de las metas 
</t>
        </r>
      </text>
    </comment>
    <comment ref="GC44" authorId="0" shapeId="0">
      <text>
        <r>
          <rPr>
            <sz val="8"/>
            <color indexed="8"/>
            <rFont val="Times New Roman"/>
            <family val="1"/>
          </rPr>
          <t xml:space="preserve">La hoja calcula automáticamente el pazo de duración de las metas  
</t>
        </r>
      </text>
    </comment>
    <comment ref="GD44" authorId="0" shapeId="0">
      <text>
        <r>
          <rPr>
            <sz val="8"/>
            <color indexed="8"/>
            <rFont val="Times New Roman"/>
            <family val="1"/>
          </rPr>
          <t xml:space="preserve">Se consigna el numero de unidades ejecutadas por cada una de las metas 
</t>
        </r>
      </text>
    </comment>
    <comment ref="GE44" authorId="0" shapeId="0">
      <text>
        <r>
          <rPr>
            <sz val="8"/>
            <color indexed="8"/>
            <rFont val="Times New Roman"/>
            <family val="1"/>
          </rPr>
          <t xml:space="preserve">Calcula el avance porcentual de la meta  dividiendo la ejecución informada en la columna Ksobre la columna G
</t>
        </r>
      </text>
    </comment>
    <comment ref="GK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GL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GP44" authorId="0" shapeId="0">
      <text>
        <r>
          <rPr>
            <b/>
            <sz val="8"/>
            <color indexed="8"/>
            <rFont val="Times New Roman"/>
            <family val="1"/>
          </rPr>
          <t xml:space="preserve">Es la accón o decisión que adopta la entidad para subsanar o corregir la situación plasmada en el hallazgo
</t>
        </r>
      </text>
    </comment>
    <comment ref="GQ44" authorId="0" shapeId="0">
      <text>
        <r>
          <rPr>
            <sz val="8"/>
            <color indexed="8"/>
            <rFont val="Times New Roman"/>
            <family val="1"/>
          </rPr>
          <t xml:space="preserve">Refleja el propósito que tiene el cumplir con la acción emprendida para corregir las situaciones que se deriven de los hallazgos 
</t>
        </r>
      </text>
    </comment>
    <comment ref="GR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GT44" authorId="0" shapeId="0">
      <text>
        <r>
          <rPr>
            <sz val="8"/>
            <color indexed="8"/>
            <rFont val="Times New Roman"/>
            <family val="1"/>
          </rPr>
          <t xml:space="preserve">Expresa la metrica de los pasos o metas que contiene cada acción con el fin de poder medir el grado de avance  
</t>
        </r>
      </text>
    </comment>
    <comment ref="GU44" authorId="0" shapeId="0">
      <text>
        <r>
          <rPr>
            <b/>
            <sz val="8"/>
            <color indexed="8"/>
            <rFont val="Times New Roman"/>
            <family val="1"/>
          </rPr>
          <t xml:space="preserve">Se consigna la fecha programada para la iniciación de cada paso o meta 
</t>
        </r>
      </text>
    </comment>
    <comment ref="GV44" authorId="0" shapeId="0">
      <text>
        <r>
          <rPr>
            <sz val="8"/>
            <color indexed="8"/>
            <rFont val="Times New Roman"/>
            <family val="1"/>
          </rPr>
          <t xml:space="preserve">Eestablece el plazo o  y finalización de cada una de las metas 
</t>
        </r>
      </text>
    </comment>
    <comment ref="GW44" authorId="0" shapeId="0">
      <text>
        <r>
          <rPr>
            <sz val="8"/>
            <color indexed="8"/>
            <rFont val="Times New Roman"/>
            <family val="1"/>
          </rPr>
          <t xml:space="preserve">La hoja calcula automáticamente el pazo de duración de las metas  
</t>
        </r>
      </text>
    </comment>
    <comment ref="GX44" authorId="0" shapeId="0">
      <text>
        <r>
          <rPr>
            <sz val="8"/>
            <color indexed="8"/>
            <rFont val="Times New Roman"/>
            <family val="1"/>
          </rPr>
          <t xml:space="preserve">Se consigna el numero de unidades ejecutadas por cada una de las metas 
</t>
        </r>
      </text>
    </comment>
    <comment ref="GY44" authorId="0" shapeId="0">
      <text>
        <r>
          <rPr>
            <sz val="8"/>
            <color indexed="8"/>
            <rFont val="Times New Roman"/>
            <family val="1"/>
          </rPr>
          <t xml:space="preserve">Calcula el avance porcentual de la meta  dividiendo la ejecución informada en la columna Ksobre la columna G
</t>
        </r>
      </text>
    </comment>
    <comment ref="HE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F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HJ44" authorId="0" shapeId="0">
      <text>
        <r>
          <rPr>
            <b/>
            <sz val="8"/>
            <color indexed="8"/>
            <rFont val="Times New Roman"/>
            <family val="1"/>
          </rPr>
          <t xml:space="preserve">Es la accón o decisión que adopta la entidad para subsanar o corregir la situación plasmada en el hallazgo
</t>
        </r>
      </text>
    </comment>
    <comment ref="HK44" authorId="0" shapeId="0">
      <text>
        <r>
          <rPr>
            <sz val="8"/>
            <color indexed="8"/>
            <rFont val="Times New Roman"/>
            <family val="1"/>
          </rPr>
          <t xml:space="preserve">Refleja el propósito que tiene el cumplir con la acción emprendida para corregir las situaciones que se deriven de los hallazgos 
</t>
        </r>
      </text>
    </comment>
    <comment ref="HL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HN44" authorId="0" shapeId="0">
      <text>
        <r>
          <rPr>
            <sz val="8"/>
            <color indexed="8"/>
            <rFont val="Times New Roman"/>
            <family val="1"/>
          </rPr>
          <t xml:space="preserve">Expresa la metrica de los pasos o metas que contiene cada acción con el fin de poder medir el grado de avance  
</t>
        </r>
      </text>
    </comment>
    <comment ref="HO44" authorId="0" shapeId="0">
      <text>
        <r>
          <rPr>
            <b/>
            <sz val="8"/>
            <color indexed="8"/>
            <rFont val="Times New Roman"/>
            <family val="1"/>
          </rPr>
          <t xml:space="preserve">Se consigna la fecha programada para la iniciación de cada paso o meta 
</t>
        </r>
      </text>
    </comment>
    <comment ref="HP44" authorId="0" shapeId="0">
      <text>
        <r>
          <rPr>
            <sz val="8"/>
            <color indexed="8"/>
            <rFont val="Times New Roman"/>
            <family val="1"/>
          </rPr>
          <t xml:space="preserve">Eestablece el plazo o  y finalización de cada una de las metas 
</t>
        </r>
      </text>
    </comment>
    <comment ref="HQ44" authorId="0" shapeId="0">
      <text>
        <r>
          <rPr>
            <sz val="8"/>
            <color indexed="8"/>
            <rFont val="Times New Roman"/>
            <family val="1"/>
          </rPr>
          <t xml:space="preserve">La hoja calcula automáticamente el pazo de duración de las metas  
</t>
        </r>
      </text>
    </comment>
    <comment ref="HR44" authorId="0" shapeId="0">
      <text>
        <r>
          <rPr>
            <sz val="8"/>
            <color indexed="8"/>
            <rFont val="Times New Roman"/>
            <family val="1"/>
          </rPr>
          <t xml:space="preserve">Se consigna el numero de unidades ejecutadas por cada una de las metas 
</t>
        </r>
      </text>
    </comment>
    <comment ref="HS44" authorId="0" shapeId="0">
      <text>
        <r>
          <rPr>
            <sz val="8"/>
            <color indexed="8"/>
            <rFont val="Times New Roman"/>
            <family val="1"/>
          </rPr>
          <t xml:space="preserve">Calcula el avance porcentual de la meta  dividiendo la ejecución informada en la columna Ksobre la columna G
</t>
        </r>
      </text>
    </comment>
    <comment ref="HY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HZ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ID44" authorId="0" shapeId="0">
      <text>
        <r>
          <rPr>
            <b/>
            <sz val="8"/>
            <color indexed="8"/>
            <rFont val="Times New Roman"/>
            <family val="1"/>
          </rPr>
          <t xml:space="preserve">Es la accón o decisión que adopta la entidad para subsanar o corregir la situación plasmada en el hallazgo
</t>
        </r>
      </text>
    </comment>
    <comment ref="IE44" authorId="0" shapeId="0">
      <text>
        <r>
          <rPr>
            <sz val="8"/>
            <color indexed="8"/>
            <rFont val="Times New Roman"/>
            <family val="1"/>
          </rPr>
          <t xml:space="preserve">Refleja el propósito que tiene el cumplir con la acción emprendida para corregir las situaciones que se deriven de los hallazgos 
</t>
        </r>
      </text>
    </comment>
    <comment ref="IF44"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IH44" authorId="0" shapeId="0">
      <text>
        <r>
          <rPr>
            <sz val="8"/>
            <color indexed="8"/>
            <rFont val="Times New Roman"/>
            <family val="1"/>
          </rPr>
          <t xml:space="preserve">Expresa la metrica de los pasos o metas que contiene cada acción con el fin de poder medir el grado de avance  
</t>
        </r>
      </text>
    </comment>
    <comment ref="II44" authorId="0" shapeId="0">
      <text>
        <r>
          <rPr>
            <b/>
            <sz val="8"/>
            <color indexed="8"/>
            <rFont val="Times New Roman"/>
            <family val="1"/>
          </rPr>
          <t xml:space="preserve">Se consigna la fecha programada para la iniciación de cada paso o meta 
</t>
        </r>
      </text>
    </comment>
    <comment ref="IJ44" authorId="0" shapeId="0">
      <text>
        <r>
          <rPr>
            <sz val="8"/>
            <color indexed="8"/>
            <rFont val="Times New Roman"/>
            <family val="1"/>
          </rPr>
          <t xml:space="preserve">Eestablece el plazo o  y finalización de cada una de las metas 
</t>
        </r>
      </text>
    </comment>
    <comment ref="IK44" authorId="0" shapeId="0">
      <text>
        <r>
          <rPr>
            <sz val="8"/>
            <color indexed="8"/>
            <rFont val="Times New Roman"/>
            <family val="1"/>
          </rPr>
          <t xml:space="preserve">La hoja calcula automáticamente el pazo de duración de las metas  
</t>
        </r>
      </text>
    </comment>
    <comment ref="IL44" authorId="0" shapeId="0">
      <text>
        <r>
          <rPr>
            <sz val="8"/>
            <color indexed="8"/>
            <rFont val="Times New Roman"/>
            <family val="1"/>
          </rPr>
          <t xml:space="preserve">Se consigna el numero de unidades ejecutadas por cada una de las metas 
</t>
        </r>
      </text>
    </comment>
    <comment ref="IM44" authorId="0" shapeId="0">
      <text>
        <r>
          <rPr>
            <sz val="8"/>
            <color indexed="8"/>
            <rFont val="Times New Roman"/>
            <family val="1"/>
          </rPr>
          <t xml:space="preserve">Calcula el avance porcentual de la meta  dividiendo la ejecución informada en la columna Ksobre la columna G
</t>
        </r>
      </text>
    </comment>
    <comment ref="IS44"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IT44"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A81" authorId="0" shape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82" authorId="0" shape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86" authorId="0" shape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86" authorId="0" shapeId="0">
      <text>
        <r>
          <rPr>
            <sz val="8"/>
            <color indexed="8"/>
            <rFont val="Times New Roman"/>
            <family val="1"/>
          </rPr>
          <t xml:space="preserve">Corresponde a la clasificación esteblecida por la CGR según la naturaleza del hallazgo y su origen en las diferentes áreas de la administración 
</t>
        </r>
      </text>
    </comment>
    <comment ref="F86" authorId="0" shapeId="0">
      <text>
        <r>
          <rPr>
            <b/>
            <sz val="8"/>
            <color indexed="8"/>
            <rFont val="Times New Roman"/>
            <family val="1"/>
          </rPr>
          <t xml:space="preserve">Es la accón o decisión que adopta la entidad para subsanar o corregir la situación plasmada en el hallazgo
</t>
        </r>
      </text>
    </comment>
    <comment ref="G86" authorId="0" shapeId="0">
      <text>
        <r>
          <rPr>
            <sz val="8"/>
            <color indexed="8"/>
            <rFont val="Times New Roman"/>
            <family val="1"/>
          </rPr>
          <t xml:space="preserve">Refleja el propósito que tiene el cumplir con la acción emprendida para corregir las situaciones que se deriven de los hallazgos 
</t>
        </r>
      </text>
    </comment>
    <comment ref="H86" authorId="0" shape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86" authorId="0" shapeId="0">
      <text>
        <r>
          <rPr>
            <sz val="8"/>
            <color indexed="8"/>
            <rFont val="Times New Roman"/>
            <family val="1"/>
          </rPr>
          <t xml:space="preserve">Expresa la metrica de los pasos o metas que contiene cada acción con el fin de poder medir el grado de avance  
</t>
        </r>
      </text>
    </comment>
    <comment ref="K86" authorId="0" shapeId="0">
      <text>
        <r>
          <rPr>
            <b/>
            <sz val="8"/>
            <color indexed="8"/>
            <rFont val="Times New Roman"/>
            <family val="1"/>
          </rPr>
          <t xml:space="preserve">Se consigna la fecha programada para la iniciación de cada paso o meta 
</t>
        </r>
      </text>
    </comment>
    <comment ref="L86" authorId="0" shapeId="0">
      <text>
        <r>
          <rPr>
            <sz val="8"/>
            <color indexed="8"/>
            <rFont val="Times New Roman"/>
            <family val="1"/>
          </rPr>
          <t xml:space="preserve">Eestablece el plazo o  y finalización de cada una de las metas 
</t>
        </r>
      </text>
    </comment>
    <comment ref="M86" authorId="0" shapeId="0">
      <text>
        <r>
          <rPr>
            <sz val="8"/>
            <color indexed="8"/>
            <rFont val="Times New Roman"/>
            <family val="1"/>
          </rPr>
          <t xml:space="preserve">La hoja calcula automáticamente el pazo de duración de las metas  
</t>
        </r>
      </text>
    </comment>
    <comment ref="N86" authorId="0" shapeId="0">
      <text>
        <r>
          <rPr>
            <sz val="8"/>
            <color indexed="8"/>
            <rFont val="Times New Roman"/>
            <family val="1"/>
          </rPr>
          <t xml:space="preserve">Se consigna el numero de unidades ejecutadas por cada una de las metas 
</t>
        </r>
      </text>
    </comment>
    <comment ref="O86" authorId="0" shapeId="0">
      <text>
        <r>
          <rPr>
            <sz val="8"/>
            <color indexed="8"/>
            <rFont val="Times New Roman"/>
            <family val="1"/>
          </rPr>
          <t xml:space="preserve">Calcula el avance porcentual de la meta  dividiendo la ejecución informada en la columna Ksobre la columna G
</t>
        </r>
      </text>
    </comment>
  </commentList>
</comments>
</file>

<file path=xl/sharedStrings.xml><?xml version="1.0" encoding="utf-8"?>
<sst xmlns="http://schemas.openxmlformats.org/spreadsheetml/2006/main" count="3143" uniqueCount="848">
  <si>
    <t>AUDITORIA MODALIDAD ESPECIAL AREA FINANCIERA 2010- INEM</t>
  </si>
  <si>
    <t>FORMATO No 2</t>
  </si>
  <si>
    <t>INFORMACIÓN SOBRE LOS PLANES DE MEJORAMIENTO</t>
  </si>
  <si>
    <t>Informe presentado a la Contraloría Municipal de Armenia</t>
  </si>
  <si>
    <t>Entidad:</t>
  </si>
  <si>
    <t>Alcaldía Municipal Armenia</t>
  </si>
  <si>
    <t>NIT</t>
  </si>
  <si>
    <t>860000464-3</t>
  </si>
  <si>
    <t>Período Fiscal que Cubre: 2010</t>
  </si>
  <si>
    <t>Fecha de suscripción:</t>
  </si>
  <si>
    <t xml:space="preserve">Fecha de Evaluación: </t>
  </si>
  <si>
    <t>BS Y S      1</t>
  </si>
  <si>
    <t>Numero consecutivo del hallazgo</t>
  </si>
  <si>
    <t>Código hallazgo</t>
  </si>
  <si>
    <r>
      <t>Descripción hallazgo (</t>
    </r>
    <r>
      <rPr>
        <sz val="8"/>
        <rFont val="Calibri"/>
        <family val="2"/>
      </rPr>
      <t>No mas de 50 palabras</t>
    </r>
    <r>
      <rPr>
        <b/>
        <sz val="10"/>
        <rFont val="Calibri"/>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</si>
  <si>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</si>
  <si>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</si>
  <si>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</si>
  <si>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</si>
  <si>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</si>
  <si>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</si>
  <si>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</si>
  <si>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</si>
  <si>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</si>
  <si>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</si>
  <si>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</si>
  <si>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</si>
  <si>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</si>
  <si>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</si>
  <si>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</si>
  <si>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</si>
  <si>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</si>
  <si>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</si>
  <si>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Arrendamiento Granja del INEM                                                                                                                La Institución Educativa INEM y la Administración Municipal de Armenia omitieron adelantar Acción Jurídica alguna, tendiente a la recuperación del Bien Inmueble Granja INEM, como tampoco han recaudado el dinero por concepto de canon de arrendamiento, desde el 07 de Noviembre hasta la fecha, generando un presunto daño patrimonial a la Institución Educativa por los recursos dejados de cobrar.</t>
  </si>
  <si>
    <t>Deficiencia en la supervisión</t>
  </si>
  <si>
    <t>Deficiencia en el mecanismo de cobro mensual en los arrendamientos cada mes</t>
  </si>
  <si>
    <t>Gestinar ante las entidades competente la recuperación de los dineros dejados de recibir por concepto de arrendamiento.</t>
  </si>
  <si>
    <t>Garantizar la recuperación del pago dejado de percibir durante el periodo ocupado por el arrendatario</t>
  </si>
  <si>
    <t>realizar visitas y seguimiento periódico en los juzgados a fin de indagar el estado del proceso, dejando como evidencia acta bimensual (resultado del seguimiento)</t>
  </si>
  <si>
    <t>Dos actas de seguimiento</t>
  </si>
  <si>
    <t>TOTALES</t>
  </si>
  <si>
    <t>mediante acta No 37 del  17/08/2017, se replantea la acción de mejoramiento de este hallazgo y la fecha de vencimiento a 30/12/2017</t>
  </si>
  <si>
    <t>ya se devolvió la granja, esta pendiente decisión tribunal laudo arbitral (arrendamiento)</t>
  </si>
  <si>
    <t>Convenciones:</t>
  </si>
  <si>
    <t>Evaluación del plan de mejoramiento</t>
  </si>
  <si>
    <t>Puntajes base de evaluación</t>
  </si>
  <si>
    <t>Columnas de calculo automático</t>
  </si>
  <si>
    <t>Puntaje base evaluación de cumplimiento</t>
  </si>
  <si>
    <t>PBEC =</t>
  </si>
  <si>
    <t>Información suministrada en el informe de la CGR</t>
  </si>
  <si>
    <t>Puntaje base evaluación de avance</t>
  </si>
  <si>
    <t>PBEA =</t>
  </si>
  <si>
    <t>Celda con formato fecha: Día Mes Año</t>
  </si>
  <si>
    <t>Cumplimiento del plan</t>
  </si>
  <si>
    <t>CPM = POMMVi/PBEC</t>
  </si>
  <si>
    <t>Fila de Totales</t>
  </si>
  <si>
    <t>Avance del plan de mejoramiento</t>
  </si>
  <si>
    <t>AP= POMi/PBEA</t>
  </si>
  <si>
    <r>
      <t>OBESERVACION</t>
    </r>
    <r>
      <rPr>
        <sz val="11"/>
        <color indexed="8"/>
        <rFont val="Calibri"/>
        <family val="2"/>
      </rPr>
      <t>: EN ESPERA DE RESPUESTA DEL FALLO ANULACION LAUDO ARBITRAL CENTRO DE CONCILIACION DE ARBITRAJE DE LA CAMARA DE COMERCIO DE ARMENIA.</t>
    </r>
  </si>
  <si>
    <t>AUDITORIA MUNICIPIO-HACIENDA 2011</t>
  </si>
  <si>
    <t>Municipio de Armenia</t>
  </si>
  <si>
    <t>Representante Legal:</t>
  </si>
  <si>
    <t>Período Fiscal que Cubre</t>
  </si>
  <si>
    <t>Fecha de suscripción : Junio 19 de 2013</t>
  </si>
  <si>
    <t>Auditoria MUNCIPIO-ARMENIA 2011</t>
  </si>
  <si>
    <t>10 DE ENERO DE 2013</t>
  </si>
  <si>
    <t>Fecha de Evaluación:</t>
  </si>
  <si>
    <t>EDUCACION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</si>
  <si>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</si>
  <si>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</si>
  <si>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</si>
  <si>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Realizar cruce de información entre extractos bancarios y libros auxiliares de la vigencia 2016 en adelante.</t>
  </si>
  <si>
    <t>Que las conciliaciones bancarias de las vigencias 2016 en adelante se encuentren al día.</t>
  </si>
  <si>
    <t>Efectuar seguimiento trimestral a la realización de conciliaciones bancarias a través de informes con el fin de verificar que se encuentren actualizadas</t>
  </si>
  <si>
    <t>Informes de conciliación</t>
  </si>
  <si>
    <t>Depurar los saldos de extractos bancarios de vigencias anteriores al 2016 para ser reportado al comité de sostenibilidad contable.</t>
  </si>
  <si>
    <t>Legalizar saldos de cruces de información de conciliaciones bancarias de vigencias anteriores al 2016</t>
  </si>
  <si>
    <t>Realizar un informe trimestral sobre el avance alcanzado de los resultados obtenidos sobre los saldos de extractos bancarios anteriores al año 2016</t>
  </si>
  <si>
    <t>informes de avance</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</si>
  <si>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</si>
  <si>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</si>
  <si>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</si>
  <si>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Hallazgo 3 (incertidumbre a cuentas bancarias ) fue trasladado de la auditoría regular 2010,  Por medio de oficio SE-PSE-DS-2659 del 22/08/2017 se replantean las acciones de los hallazgos 1,2 y 3 al igual que las fechas de vencimiento.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</si>
  <si>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</si>
  <si>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</si>
  <si>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</si>
  <si>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</si>
  <si>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</si>
  <si>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</si>
  <si>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</si>
  <si>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</si>
  <si>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</si>
  <si>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</si>
  <si>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</si>
  <si>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</si>
  <si>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</si>
  <si>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</si>
  <si>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</si>
  <si>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</si>
  <si>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</si>
  <si>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</si>
  <si>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</si>
  <si>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</si>
  <si>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</si>
  <si>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</si>
  <si>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</si>
  <si>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</si>
  <si>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</si>
  <si>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</si>
  <si>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</si>
  <si>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</si>
  <si>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</si>
  <si>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</si>
  <si>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</si>
  <si>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</si>
  <si>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</si>
  <si>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</si>
  <si>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</si>
  <si>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</si>
  <si>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</si>
  <si>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</si>
  <si>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</si>
  <si>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</si>
  <si>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</si>
  <si>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</si>
  <si>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</si>
  <si>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</si>
  <si>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</si>
  <si>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</si>
  <si>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Auditoría Regular Vigencia 2014</t>
  </si>
  <si>
    <t>2013-2014</t>
  </si>
  <si>
    <t>07 de Enero  DE 2016</t>
  </si>
  <si>
    <t>DLLO ECONOMICO  5</t>
  </si>
  <si>
    <t xml:space="preserve">pérdida de recursos por prescripción de los documentos que soportaban los préstamos. En la evaluación que se realizó a los pagarés que respaldaban los prestamos realizados por el municipio por concepto de créditos empresariales a la población menos  favorecida  </t>
  </si>
  <si>
    <t xml:space="preserve">presunta falta de seguimiento a los vencimientos respectivos </t>
  </si>
  <si>
    <t xml:space="preserve">Posibles menos ingresos al municipio </t>
  </si>
  <si>
    <t>Realizar seguimiento mensual al Comité Técnico de Sostenibilidad del Sistema de la Información Contable, en realización de depuración de la cartera de FONCONFIANZA.</t>
  </si>
  <si>
    <t xml:space="preserve">sanear el proceso pendiente del fondo </t>
  </si>
  <si>
    <t xml:space="preserve">aplicar las acciones de saneamiento definidas por el comité </t>
  </si>
  <si>
    <t xml:space="preserve">acciones de saneamiento </t>
  </si>
  <si>
    <t>51.29</t>
  </si>
  <si>
    <t>0.5</t>
  </si>
  <si>
    <t>mediante Acta 276 de 8 de agosto  2017 se replantearon las acciones de mejoramiento y las fechas.</t>
  </si>
  <si>
    <t>Seguimiento Denuncia Ciudadana D-014-0075</t>
  </si>
  <si>
    <t>13 de Enero  DE 2016</t>
  </si>
  <si>
    <t>B Y S  1</t>
  </si>
  <si>
    <t>1601001
1604001</t>
  </si>
  <si>
    <r>
      <t xml:space="preserve">
Control de los Bienes Muebles e Inmuebles del Municipio
</t>
    </r>
    <r>
      <rPr>
        <sz val="10"/>
        <rFont val="Arial"/>
        <family val="2"/>
      </rPr>
      <t xml:space="preserve">Se evidencio que el Municipio de Armenia adelanta una mala gestión en cuanto a la actualización y registro de bienes del Municipio en el inventario , toda vez, que al no llevar un registro preciso y determinado, estos bienes podrían ser objeto de disposiciones arbitrarias y/o ilegales por parte de los ciudadanos, inclusive de los servidores públicos o de particulares que ejercen funciones publicas. 
</t>
    </r>
  </si>
  <si>
    <t xml:space="preserve">Falta de control y deficiencias en la información del inventario del Parque Automotor propiedad del Municipio de Armenia </t>
  </si>
  <si>
    <t>Información desactualizada de vehículos que conforman el Parque Automotor del propiedad del Municipio de Armenia</t>
  </si>
  <si>
    <t>Cruce entre el inventario Físico del Parque automotor propiedad del Municipio de Armenia  y el inventario  reportado por el Sistema de Recursos Físicos (SRF)</t>
  </si>
  <si>
    <t>Tener información veraz y actualizada de los vehículos que hacen parte del Parque Automotor propiedad del Municipio de Armenia</t>
  </si>
  <si>
    <t>Actualizar la información del inventario del parque automotor registrado en el SRF</t>
  </si>
  <si>
    <r>
      <t>Inventarios
Actualizado</t>
    </r>
    <r>
      <rPr>
        <sz val="10"/>
        <color indexed="8"/>
        <rFont val="Arial"/>
        <family val="2"/>
      </rPr>
      <t xml:space="preserve"> del Parque Automotor</t>
    </r>
  </si>
  <si>
    <t>50.57</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</si>
  <si>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</si>
  <si>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</si>
  <si>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</si>
  <si>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</si>
  <si>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</si>
  <si>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</si>
  <si>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</si>
  <si>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</si>
  <si>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</si>
  <si>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</si>
  <si>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</si>
  <si>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</si>
  <si>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</si>
  <si>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</si>
  <si>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</si>
  <si>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</si>
  <si>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Denuncia Ciudadana DP-015-0037</t>
  </si>
  <si>
    <t>19 de Octubre DE 2016</t>
  </si>
  <si>
    <t>Educación 1</t>
  </si>
  <si>
    <t>Hallazgo No.1: Negativa a solicitud de corrección licencia de funcionamiento No.3484 de 2015 (Administrativo con incidencia Disciplinaria)</t>
  </si>
  <si>
    <t>Falta de procedimiento de verificación de requisitos en visitas técnicas</t>
  </si>
  <si>
    <t>Ausencia en  el seguimiento y control en el reporte de la información</t>
  </si>
  <si>
    <t>Incluir en el Manual de procesos y procedimientos especificaciones técnicas para la expedición de licencias de funcionamiento de Instituciones educativas para el trabajo y desarrollo Humano  y Centros de Automovilismo</t>
  </si>
  <si>
    <t>Contar con el  procedimiento para   la expedición de licencias de funcionamiento de Instituciones educativas para el trabajo y desarrollo Humano , y Centros de Automovilismo</t>
  </si>
  <si>
    <t>Efectuar seguimiento trimestral al cumplimiento procesos y procedimientos especificaciones técnicas para la expedición de licencias de funcionamiento de Instituciones educativas para el trabajo y desarrollo Humano (Academias, institutos de enseñanza), y Centros de Automovilismo evidenciado a través  de informes de visitas</t>
  </si>
  <si>
    <t>Manual de procesos y procedimientos especificaciones técnicas</t>
  </si>
  <si>
    <t>34.43</t>
  </si>
  <si>
    <t>Informes de visitas</t>
  </si>
  <si>
    <t>BYS  1</t>
  </si>
  <si>
    <t>Educación  1</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</si>
  <si>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</si>
  <si>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</si>
  <si>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</si>
  <si>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</si>
  <si>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</si>
  <si>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r>
      <t>Rendir la cuenta correctamente , en el cual hayan coherencia entre la información registrada   en el formato F03  y el  Bce Gral</t>
    </r>
    <r>
      <rPr>
        <sz val="14"/>
        <color indexed="40"/>
        <rFont val="Arial"/>
        <family val="2"/>
      </rPr>
      <t>.</t>
    </r>
  </si>
  <si>
    <t>Realizar cruce de información  entre los auxiliares  contables y el Balance general, con el fin     suministrar la información a tesorería de una manera veraz y confiable , evidenciado mediante  Acta</t>
  </si>
  <si>
    <t xml:space="preserve">
Acta
</t>
  </si>
  <si>
    <t>0.6</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</si>
  <si>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</si>
  <si>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</si>
  <si>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</si>
  <si>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</si>
  <si>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</si>
  <si>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</si>
  <si>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</si>
  <si>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Incertidumbres en la cuenta No. 16. (Propiedad, planta y equipo). , debido a que existe diferencias en la información reportada en el formato 201601-f01agr con respecto al formato 201601-f05b-agr</t>
  </si>
  <si>
    <t>Falta depurar y migrar los saldos al SRF de la cuenta terrenos y de las otras  cuentas determinar las diferencias</t>
  </si>
  <si>
    <t>Incertidumbre en las cuentas</t>
  </si>
  <si>
    <t>Cotejar mes a mes las Entradas y Salidas del área del Almacen del Departamento Administrativo Bienes y Suministros y el área Contable, de las cuentas objeto del Hallazgo</t>
  </si>
  <si>
    <t xml:space="preserve">
Coherencia en la información reportada en el  formato 201601-f01agr con respecto al formato 201601-f05b-agr.
</t>
  </si>
  <si>
    <t>Se realizara un seguimiento  a las cuentas objeto del hallazgo mediante Actas Trimestrales</t>
  </si>
  <si>
    <t>Actas suscritas.</t>
  </si>
  <si>
    <t>El Departamento de Bienes y Suministros efectuará  un informe mensual relacionado con la Cuenta  160501 Red de Carreteras, el cual deberá  ser remitido  al área contable del Municipio para su verificacion ,  y  posterior migracion a través del aplicativo SRF</t>
  </si>
  <si>
    <t>Informes realizados</t>
  </si>
  <si>
    <t>Bienes y suministros 2</t>
  </si>
  <si>
    <t>Derecho de petición No 016-0098</t>
  </si>
  <si>
    <t>21 de Junio DE 2017</t>
  </si>
  <si>
    <t>1C</t>
  </si>
  <si>
    <t>El Departamento Administrativo de Bienes y Suministros debe establecer un termino prudente que permita obtener inventario actualizado de los Bienes de propiedad del Municipio.</t>
  </si>
  <si>
    <t xml:space="preserve">Falta de actualizacion de Inventarios </t>
  </si>
  <si>
    <t xml:space="preserve">No tener identificacion cuantitativa delos bienes del Municipio, (Invasiones) </t>
  </si>
  <si>
    <t>Hacer  periodicamente cruce de informacion con el Area de  Contabilidad del Municipio  de  los predios depurados.</t>
  </si>
  <si>
    <t xml:space="preserve">Actualizar la base da datos los  Bienes inmuebles a través del  Aplicativo SRF </t>
  </si>
  <si>
    <t>Realizar seguimiento trimestral a la actualizacion de la base de datos de los bienes inmuebles a través del aplicativo , evidenciado por medio de Actas</t>
  </si>
  <si>
    <t xml:space="preserve">Actas trimestrales </t>
  </si>
  <si>
    <t>DP-017-003</t>
  </si>
  <si>
    <t>20 de Noviembre de 2017</t>
  </si>
  <si>
    <t>DAFI 1</t>
  </si>
  <si>
    <t xml:space="preserve">Incumplimiento a la directrices dispuestas en el Decreto 256 de 2013 del Departamento Administrativo de la Función Pública, por medio del cual se establece el Sistema Específico de Carrera para los Cuerpos Oficiales de Bomberos.                                    Para garantizar la carrera bomberil se requiere la creación de 3 cargos que son Comandante de Bomberos, Capitán de Bomberos y Subteniente de Bomberos. Por tal motivo el Municipio de Armenia está incumpliendo el artículo 6 del Decreto 256 de 2013.               </t>
  </si>
  <si>
    <t>Falta de creación de los cargos de Comandante, Capitán y Subteniente del Cuerpo Oficial de Bomberos de Armenia.</t>
  </si>
  <si>
    <t xml:space="preserve">Incumplimiento el artículo 6° del Decreto 256 de 2013.               </t>
  </si>
  <si>
    <t>Elaborar los Decretos de Creación de los cargos de Comandante, Capitán y Subteniente del Cuerpo Oficial de Bomberos de Armenia, que permitan la provisión de los empleos mediante el respectivo nombramiento.</t>
  </si>
  <si>
    <t>Garantizar la creación de los cargos y nombramientos de las personas que cumplan requisitos exigidos legalmente para el Cuerpo Oficial de Bomberos de Armenia .</t>
  </si>
  <si>
    <t>Presentar ante el  Concejo Municipal el Proyecto de Acuerdo por medio del cual se crean los cargos de Comandante, Capitán y Subteniente del Cuerpo Oficial de Bomberos de Armenia.</t>
  </si>
  <si>
    <t>Elaborar Estudio Técnico que permita sustentar y  viabilizar  legal y presupuestalmente, la creación y nombramiento de los 3 cargos exigidos legalmente para el Cuerpo Oficial de Bomberos de Armenia.</t>
  </si>
  <si>
    <t xml:space="preserve"> Un (1) estudio Técnico </t>
  </si>
  <si>
    <t>10.71</t>
  </si>
  <si>
    <t>B Y S  3</t>
  </si>
  <si>
    <t>DP-017-0030</t>
  </si>
  <si>
    <t>PLANEACION  1</t>
  </si>
  <si>
    <t>1.1</t>
  </si>
  <si>
    <t>APROBACION PLANES DE IMPLANTACION Y/O REGULARIZACION Y MANEJO, SIN EL CUMPLIMIENTO DE REQUISITOS SEGÚN EL DECRETO 095 DE 2015 DE PREXISTENCIA.</t>
  </si>
  <si>
    <t xml:space="preserve">a. LA ESTACIÓN DE SERVICIO SUCRE: La zona donde esta ubicada  dicha estación  es altamente comercial con una gran afluencia de persona, por consiguiente  no cumple las mínimas normas sobre aislamientos con colindantes que garanticen la seguridad del sector </t>
  </si>
  <si>
    <t>Incumplimiento artículo 163 del acuerdo 019 de 2009 en lo relacionado con preexistencia para la expedición de usos de suelo</t>
  </si>
  <si>
    <t xml:space="preserve">Presentar  propuesta modificación  del Decreto 095 de 2014, donde incluya  los requisitos  para el plan de regulación y manejo  para la descripción de los aislamientos con colindantes que deben cumplir los establecimientos según las normas técnicas </t>
  </si>
  <si>
    <t xml:space="preserve">Contar un plan de regulación y manejo actualizado  sobre  los aislamiento con colindantes en el Municipio de Armenia </t>
  </si>
  <si>
    <t xml:space="preserve">Revisar y analizar el procedimiento  del plan de regulación y manejo  para la descripción de los aislamientos con los colindantes  que deben cumplir los establecimientos según las normas técnicas </t>
  </si>
  <si>
    <t xml:space="preserve">Plan de de Regulación y manejo actualizado  </t>
  </si>
  <si>
    <t>1 Plan</t>
  </si>
  <si>
    <t>25.57</t>
  </si>
  <si>
    <t>1.3</t>
  </si>
  <si>
    <t xml:space="preserve">b. CASINO PARADISE ARMENIA: aprobación del plan de regularización y manejo sin cumplir preexistencia y no al del cumplimiento por parte del propietario del establecimiento de lo planteado y aprobado en dicho plan y este negocio sigue hasta la fecha en funcionamiento por lo aprobado. </t>
  </si>
  <si>
    <t xml:space="preserve"> Aplicar de manera taxativa el  Acuerdo 019 de 2009 en lo relacionado con preexistencia para la expedición de usos de suelo.</t>
  </si>
  <si>
    <t>realizar visitas de campo  a los diferentes establecimientos, con el fin  de verificar el registro de la Camara de comercio, el cual determina la preexistencia y lo s demás requisitos contemplados en el  Acuerdo 019 de 2009, evidenciado mediante actas de visitas</t>
  </si>
  <si>
    <t xml:space="preserve">Actas de visitas </t>
  </si>
  <si>
    <t>EXPEDICIÓN  DE PLANOS DE IMPLANTACION POR PARTE DEL DEPTO ADTIVO DE PLANEACIÓN</t>
  </si>
  <si>
    <t xml:space="preserve">Se realizó la aprobacion de planos de implantación con invasión del subsuelo  que pertenence a la franja de protección.  El constructor alcanzó a realizar un movimiento considerable de tierra, lo que suscitó una queja ante control urbano   </t>
  </si>
  <si>
    <t xml:space="preserve"> Daño causado al subsuelo  en zona de protección.</t>
  </si>
  <si>
    <t>Expedi r  y verificar  la aplicación  los  planes de implantación, regularización y manejo de acuerdo a la normatividad del  POT</t>
  </si>
  <si>
    <t>Cumplir con las normas legales establecidos en el  POT del Municipio de Armenia.</t>
  </si>
  <si>
    <t xml:space="preserve">Realizar visitas de campo  a los diferentes obras de construcción que se realizan en el Municipio de Armenia , con el fin de verificar las franjas de retiro, invasión del subsuelo   ,y demás normas  determinadas en el POT, evidenciado a través de actas de visitas </t>
  </si>
  <si>
    <t>Despacho 2</t>
  </si>
  <si>
    <t>1.2</t>
  </si>
  <si>
    <t xml:space="preserve"> Decreto 095 de 2014  modificado  para la actualización del plan de regulación y manejo</t>
  </si>
  <si>
    <t>Aprobar  el Decreto modificatorio  095  de 2014 por parte Asesor Juridico del Despacho  para su aprobación</t>
  </si>
  <si>
    <t>Decreto modificado</t>
  </si>
  <si>
    <t xml:space="preserve">Auditoría Regular vigencia 2016 </t>
  </si>
  <si>
    <t>21 de Diciembre de 2017</t>
  </si>
  <si>
    <t>Gobierno  1</t>
  </si>
  <si>
    <t>Se pudo constatar  que todas las obligaciones especificas  definidas en los estudio previos, invitación y propuesta no son consecuentes con las estipuladas en la minuta del contrato de prestación de servicios, obligaciones que fueron cumplidas por ls contratista y que no  eran requeridas por la necesidad  estipulada en los estudios previos</t>
  </si>
  <si>
    <t>Las obligaciones específicas definidas en los estudios previos, invitación y propuesta no son consecuentes con las estipuladas en la minuta del contrato de prestación de servicios</t>
  </si>
  <si>
    <t>Incumplimiento al art, 2.2.1.1.2.1.1 del Decreto 1082 de 2015</t>
  </si>
  <si>
    <t>Elaborar  los estudios y documentos previos  de tal manera que guarden relacion con la minuta del contrato</t>
  </si>
  <si>
    <t xml:space="preserve"> Que las obligaciones generales y especificas  contempladas  en los documentos previos, sean coherentes  con  la minuta del contrato.</t>
  </si>
  <si>
    <t>Revisar y  verificar  que los documentos contractuales  guarden  relación entre los estudios previos y la minuta del contrato.</t>
  </si>
  <si>
    <t>Realizar seguimiento trimestral a los expedientes contractuales , con el fin de  determinar que los estudios y documentos previos guarden total relacion con la minuta del contrato, evidenciado a través de actas  de reunión.</t>
  </si>
  <si>
    <t>4  Actas.</t>
  </si>
  <si>
    <t>Se evidenció que las obligaciones específicas Nos. 7, 8 y 9 definidas en los estudios previos, invitación y propuesta no son consecuentes con las estipuladas en la minuta del contrato de prestación de servicios, obligaciones que fueron cumplidas por el contratista y que no eran las requeridas por la necesidad estipulada en los mencionados estudios.</t>
  </si>
  <si>
    <t>Incumplimiento al art, 2.2.1.1.2.1.1 del Decreto 1082 de 2016</t>
  </si>
  <si>
    <t>Efectuar  seguimiento trimestral a los expedientes contractuales , con el fin de  determinar que los estudios y documentos previos guarden total relacion con la minuta del contrato, evidenciado a través de actas  de reunión.</t>
  </si>
  <si>
    <t>4  Actas de seguimiento.</t>
  </si>
  <si>
    <t xml:space="preserve">Se pudo evidenciar que en el primer informe contractual de ejecución presentado por el contratista, relaciona una serie de actividades ejecutadas, actividades que no se pudieron corroborar ni en medio físico ni magnético, ya que no reposa dentro del expediente evidencia alguna donde se pudiera ratificar las actividades
desarrolladas durante toda la ejecución contractual. </t>
  </si>
  <si>
    <t>Falta de evidencias fisicas y magneticas de las actividades desarrolladas durante toda la ejecución contractual en el expediente del contrato.</t>
  </si>
  <si>
    <t>Falencias en la supervisión del contrato</t>
  </si>
  <si>
    <t xml:space="preserve">Exigir  por parte del    supervisor a  los contratistas  las evidencias físicas y en medio magnético   las actividades desarrolladas dentro  de la minuta de los contratos.  </t>
  </si>
  <si>
    <t>Garantizar que los  informes contractuales  que se generen en la ejecución del contrato , esten debidamente soportados  en medio físico y magnético</t>
  </si>
  <si>
    <t xml:space="preserve">Verificar  que dentro de  los expedientes contractuales esten  incluidos los informes  de las actividades desarrolladas  del contrato   en medio físico y magnético  </t>
  </si>
  <si>
    <t>El supervisor  efectuara  el seguimiento  trimestral a  los expedientes contractuales  que genere  el   área , con el  fin  de corroborar de esten inluidos las evidencias en medio fisico y magnético,  dicho seguimiento se hará  a través de actas de reunión.</t>
  </si>
  <si>
    <t>4 Actas de Seguimiento</t>
  </si>
  <si>
    <t>Durante la auditoria no se encontraron las evidencias físicas y magnéticas e informe del supervisión del contrato del señor  Hurtado, aclarando que no fue por la negligencia de la abogada, sino porque no fue posible encontrarlas a pesar de las búsquedas exhaustivas, ya que fue enviada a otra  área  que no era de su competencia.</t>
  </si>
  <si>
    <t>Obstaculización al proceso auditor</t>
  </si>
  <si>
    <t>Sanciones emitidas por los entes de Control.</t>
  </si>
  <si>
    <t xml:space="preserve">Direccionar de manera correcta los requerimientos  realizados por  los Entes de Control </t>
  </si>
  <si>
    <t xml:space="preserve">Responder  todas    las solicitudes requeridas por los organismos  de control  de fondo y   dentro  de los términos establecidos por los mismos.   </t>
  </si>
  <si>
    <t>la Secretaria de Gobierno y Convivencia  dara el tramite correspondiente   a las solicitudes de los Entes de Control ,según sea el asunto y de manera oportuna</t>
  </si>
  <si>
    <t>Realizar seguimiento trimestral por parte de  la persona encargada de la correspondencia  por medio de los libros radicadores  a las solicitudes  requeridas por  los Entes de Control, con el fin de verificar  que los mismos sean contestados.  evidenciado,   mediante actas de reunión.</t>
  </si>
  <si>
    <t>Juridica 2</t>
  </si>
  <si>
    <t>1401010-1401015</t>
  </si>
  <si>
    <t xml:space="preserve"> Inconsistencia en el Contrato de Suministro 015 con el
Modificatorio No. 001 del 30 de septiembre de 2016   </t>
  </si>
  <si>
    <t>Se suscribe contrato por valor de $48.895.207 Modificandosé posteriormente su valor a $64.164.99, adición suscrita no encuentra
soporte jurídico ni técnico,</t>
  </si>
  <si>
    <t>Incumplimiento al Decreto 1082  de 2015  articulo 2.2.1.1.2.2.2.  La Entidad Estatal debe determinar la oferta más favorable teniendo en cuenta las normas aplicables a cada .....</t>
  </si>
  <si>
    <t>Establecer coherencia de  las condiciones  técnicas, jurídicas y económicas  en las diferentes etapas del proceso contractual, desde de los  estudios previos hasta su adjudicación</t>
  </si>
  <si>
    <t xml:space="preserve">Cumplir en el proceso  contractual con todas las condiciones establecidas de forma articulada y coherente </t>
  </si>
  <si>
    <t xml:space="preserve">Hacer seguimiento trimestral,  en el que se verfique  que todas las etapas del proceso contractual adelantado, guardan relación con lo estipulado en los estudios previos,  evidenciado a través de actas de reúnion. </t>
  </si>
  <si>
    <t xml:space="preserve">Actas de Reunión </t>
  </si>
  <si>
    <t xml:space="preserve">Cancelacion de Srevicios Publicos ( Energias Agua, telefonia movil y fija)  en forma extemporanea </t>
  </si>
  <si>
    <t xml:space="preserve">Pago a destiempo  de las facturas de  Servicios Publicos de la Administracion Municipal </t>
  </si>
  <si>
    <t xml:space="preserve">Cobro de intereses y corte de los servicios publicos </t>
  </si>
  <si>
    <t xml:space="preserve">Tramitar a tiempo  y oportuno el pago de las facturas de los servicios públicos que genere la administracion Municipal  y sus sedes alternas </t>
  </si>
  <si>
    <t>Cumplir con el pago oportuno de los servicios públicos de la competencia del Departamento Administrativo de Bienes y Suministros</t>
  </si>
  <si>
    <t xml:space="preserve"> El Departamento de Bienes y Suminstros  realizara seguimiento trimestral (por medio de  la contratista encargada de este proceso) a los  pagos realizados con el fin de verificar que   se esten pagando a tiempo; dicho seguimiento  sera reflejado en un Informe Trimestral a la Subdireccion. </t>
  </si>
  <si>
    <t xml:space="preserve">Informes  de Seguimiento </t>
  </si>
  <si>
    <t>infra  4</t>
  </si>
  <si>
    <t>6.1</t>
  </si>
  <si>
    <t>CONTRATO DE CONSULTORIA ESTUDIOS COMPLEMENTARIOS PARA LA CONSTRUCCION DE LA 3a ESTACION DE BOMBEROS.El consultor no consideró la diferencia entre el diseño arquitectónico (sobre un terreno plano) y las condiciones del terreno (que presentaba un barranco de aproximadamente 7m de altura)</t>
  </si>
  <si>
    <t>Falta de planeación en la elaboración del contrato de obra pública.                                    Falta de mecanismos de seguimiento y monitoreo de los contratos de consultoría.</t>
  </si>
  <si>
    <t>No se satisface la necesidad requerida con el contrato de obra, porque hay sobrecostos, costos adicionales u obra que no se podrá ejecutar por falta de recursos</t>
  </si>
  <si>
    <t>Obtener todos los documentos previos necesarios para efectuar la contratación, para lo cual se dará cumplimiento al proceso de diseño y desarrollo. Con el fin de establecer un costo real aproximado para la obra.</t>
  </si>
  <si>
    <t>Dar cumplimiento al proceso de diseño y desarrollo, según formato R-SI-POI 054 e instructivo I-SI-POI 001 de 31 de octubre de 2016</t>
  </si>
  <si>
    <t>Verificar que en todos los estudios previos de los contratos de obra que conlleven proceso de diseño y desarrollo se encuentre el respectivo formato diligenciado</t>
  </si>
  <si>
    <t>Contratos de obra</t>
  </si>
  <si>
    <t>100% de los contratos de obra que impliquen diseño y desarrollo</t>
  </si>
  <si>
    <t>6.2</t>
  </si>
  <si>
    <t>Producto de reajustar el presupuesto para incluir la adecuación del terreno se excluyeron ítems importantes. Los estudios de suelos, cálculo estructural rediseñado, diseños hidrosanitarios y eléctricos sin puntos de acometidas, diseños hidrosanitarios sin entregar a la EPA.</t>
  </si>
  <si>
    <t>Falta de planeación en la elaboración del contrato de obra pública.                                   Falta de mecanismos de seguimiento y monitoreo de los contratos de consultoría.</t>
  </si>
  <si>
    <t>6.3</t>
  </si>
  <si>
    <t>El consultor presentó unos análisis unitarios que se encontraban inconsistentes con la base de datos de los precios unitarios la Secretaria de infraestructura lo que generó que se contratara obra con un costo superior</t>
  </si>
  <si>
    <t>Falta de mecanismos de seguimiento y monitoreo de los contratos de consultoría.</t>
  </si>
  <si>
    <t>Sobrecostos en las obras contratadas</t>
  </si>
  <si>
    <t>Realizar una actualización de la base de datos de precios de ítems de obra y análisis de precios unitarios para los contratos de obra pública, con el fin que no se presenten inconsistencia de precios en los diferentes contratos del municipio de Armenia.</t>
  </si>
  <si>
    <t>Adoptar una resolución de precios y análisis de precios unitarios ya sea del municipio de Armenia, Gobernación del Quindío u otra que se ajuste a las condiciones y precios de Armenia.</t>
  </si>
  <si>
    <t>Actualizar la base de datos de los precios y análisis de precios unitarios de los contratos de obra pública</t>
  </si>
  <si>
    <t>Resolución de precios</t>
  </si>
  <si>
    <t>6.4</t>
  </si>
  <si>
    <t>Inconsistencias en la elaboración de los estudios previos de la consultoría No 006 de 2015: No se solicitó visita al sitio, diseños arquitectónicos sin firma de los responsables. Costos de la obra superiores a los previstos. Violación de los principios de planeación, eficacia, economía. Presunto detrimento patrimonial $28.700.001.</t>
  </si>
  <si>
    <t>Falta de planeación en la elaboración del contrato de obra pública.                                        Falta de mecanismos de seguimiento y monitoreo de los contratos de consultoría.</t>
  </si>
  <si>
    <t>Gastos indebidos e ineficiencia causada por la no satisfacción de la necesidad planteada</t>
  </si>
  <si>
    <t>Fortalecer el segruimiento y control de los contratos de consultoría y obra pública, para lo cual los supervisores, exigirán antes del inicio de la obra o consultoría, visita al sitio, diseños acordes a las condiciones del terreno y el cumplimiento de los requisitos establecidos por la Curaduría Urbana.</t>
  </si>
  <si>
    <t>Seguimiento de los contratos de consultoría y de obra pública, dando cumplimiento a los formatos adoptados por sistema de gestión de calidad.                                      Igualmente exigir antes del inicio de los contratos de consultoría y obra pública, la respectiva visita al sitio objeto de los contratos.</t>
  </si>
  <si>
    <t>Realizar la visita al sitio de la obra antes de iniciar la ejecución del contrato de obra y consultoría, con el fin de garantizar la buena ejecución de las actividades contractuales</t>
  </si>
  <si>
    <t>Bitácora de interventoría y de obra de los contratos de la administración municipal. Donde además se establezca la fecha de la visita realizada al sitio objeto del contrato.</t>
  </si>
  <si>
    <t>7.1</t>
  </si>
  <si>
    <t>CONTRATO No 018 de 2015: A.ITEMS CANCELADOS CON MAYOR VALOR VS PRECIOS DEL MERCADO Y/O PRECIOS SECRETARIA DE INFRAE: $46.594.286,90
B. SOBRECOSTO EN LA ADECUACION DE TERRENO  $292.382.116,69
C. CANCELACION DE OBRA NO EJECUTADA $2.018.883</t>
  </si>
  <si>
    <t>Falta de planeación en la elaboración del contrato de obra pública.                   Falta de mecanismos de seguimiento y monitoreo de los contratos de obra.       Debilidades en la supervisión del contrato de obra pública.</t>
  </si>
  <si>
    <t>Actualizar la base de datos de precios de ítems de obra y análisis de precios unitarios para los contratos de obra pública.                       Cumplir el formato de diseño y desarrollo.     Implementar medidas para el seguimiento eficaz de contratos de obra pública.</t>
  </si>
  <si>
    <t>Adoptar una resolución de precios y análisis de precios unitarios que se ajuste a las condiciones y precios de Armenia. Dar cumplimiento al proceso de diseño y desarrollo, formato R-SI-POI 054 e instructivo I-SI-POI 001 de 2016. Fortalecer seguimiento de obra ejecutada por parte del interventor y/o supervisor diligenciando formatos.</t>
  </si>
  <si>
    <t>Actualizar la base de datos de los precios y análisis de precios unitarios de los contratos de obra pública.               Utilizar el formato de diseño y desarrollo SI-POI 054 e instructivo I-SI-POI 001 de 2016, en los contratos de obra que lo requieran</t>
  </si>
  <si>
    <t>Resolución de precios                       Contratos de obra</t>
  </si>
  <si>
    <t>7.2</t>
  </si>
  <si>
    <t>D. CANCELACION DE OBRA SIN CUMPLIMIENTO DE ESPECIF TECNICA $1.574.409.
E. CANCELACION DE MOVIMIENTO A MAQUINA DONDE NO SE IDENTIFICA DONDE SE REALIZO DICHO MOVIMIENTO
$12.911.705,64.
F. CANCELACION DE OBRAS QUE NO HAN CUMPLIDO LA
FUNCIONABILIDAD $28.330.312,50</t>
  </si>
  <si>
    <t>Falta de planeación en la elaboración del contrato de obra pública.                                   Falta de mecanismos de seguimiento y monitoreo de los contratos de obra.       Debilidades en la supervisión del contrato de obra pública.</t>
  </si>
  <si>
    <t>Fortalecer las actividades de verificación de obra ejecutada por parte del interventor y/o supervisor</t>
  </si>
  <si>
    <t>Realizar  seguimiento de obra ejecutada por parte del interventor y/o supervisor mediante el correcto diligenciamiento de los formatos de calidad y realizando las visitas periódicas a las obras.</t>
  </si>
  <si>
    <t>Diligenciar los formatos de calidad establecidos por la entidad</t>
  </si>
  <si>
    <t>Sanciones</t>
  </si>
  <si>
    <t>DP-017-0091</t>
  </si>
  <si>
    <t>28 de Diciembre de 2017</t>
  </si>
  <si>
    <t>BYS 1</t>
  </si>
  <si>
    <t>Lineas Telefonicas Estaciones Sinai y Jardines, se encuentran fuera de servicio. Dicha situación resulta preocupante para este Ente de Control, teniendo en cuenta la trascendental importancia que tienen  las comunicaciones  en la atención de emergencia.</t>
  </si>
  <si>
    <t>Deficencia y/o reparacion de las lineas telefónicas Estaciones Sinai y Jardines del Cuerpo Oficial de Bomberos de Armenia</t>
  </si>
  <si>
    <t>La no prestación del servicio  oportuno  del Cuerpo Oficial  de Bomberos  a la comunidad , por deficiencia en la línea telefónica de emergencia</t>
  </si>
  <si>
    <t>Adquirir y Gestionar  ante las Entidades competentes para el  suministro de las  Lineas Telefonicas al Cuerpo Oficial de Bomberos  de Armenia en  las Estaciones de Sinai y Jardines</t>
  </si>
  <si>
    <t>Dotar a las Estaciones del Cuerpo Ofical de Bomberos de la Ciudad de Armenia ubicadas en  Sinai y Jardines   con las Lineas Telefonicas  para que haya una buena comunicacion en la atencion de emergencias y servicio a la comunidad.</t>
  </si>
  <si>
    <t>Efectuar seguimiento Trimestral a las lineas telefonicas  del cuerpo Oficial de Bomberos  de  las Estaciones Sinai y Jardines de armenia verificando que se encuentren funcionando y en buen estado</t>
  </si>
  <si>
    <t>Informes trimestrales  por parte de los funcionarios y Contratistas encargados de este proceso , el cual sera entregado a  la Direccion del Departamento Administrativo de Bienes  para ser discutido en Comites Operativos cada 3 meses</t>
  </si>
  <si>
    <t>DP-017-0044</t>
  </si>
  <si>
    <t>9 de Enero de 2018</t>
  </si>
  <si>
    <t>SETTA 1</t>
  </si>
  <si>
    <t>Presuntas irregularidades por prescripción y caducidad de órdenes de comparendo expedidos por la Secretaria de Tránsito y Transporte de del Municipio de Armenia desde el año 2002 hasta el año 2013</t>
  </si>
  <si>
    <t>Falta de gestión para  ejecutar  los procesos de cobro coactivo por multas por infracciones de Tránsito</t>
  </si>
  <si>
    <t>Deficiencia en el recaudo dejado de percibir por parte del Municipio de Armenia</t>
  </si>
  <si>
    <t>Iniciar dentro de los términos la ejecución (proceso de embargo)  de  las multas por infracciones de Tránsito  que cuenta con notificación de mandamiento de pago  desde mayo de 2014. Revisar vigencias anteriores con mandamiento de pago que aun no ha vencido el término para continuar con el proceso de cobro coactivo</t>
  </si>
  <si>
    <t xml:space="preserve">Expedir y ejecutar los actos administrativos relacionados con las obligaciones de cobro coactivo  dentro de los terminos  para ser efectivas las multas por infracciones de Tránsito.   </t>
  </si>
  <si>
    <t xml:space="preserve">Hacer seguimiento trimestal por parte del área de cobro coactivo, con el fin de verificar si se realizaron los actos administrativos correspondientes a la ejecución de los mandamientos de pago antes de que opere la figura de la prescripción, evidenciado  a través de  informes </t>
  </si>
  <si>
    <t>Revisar vigencias anteriores con mandamiento de pago que aun no ha vencido el término para continuar con el proceso de cobro coactivo</t>
  </si>
  <si>
    <t xml:space="preserve"> Hacer seguimiento trimestral a la Cartera por parte del área de Cobro coactivo a través  del  aplicativo QX-Transito, confrontando con los expedientes contravencionales ( Fisico)  , con el fin de verificar  el estado real del cobro coactivo, evidenciado  mediante informes</t>
  </si>
  <si>
    <t xml:space="preserve">Irregulzridades sobre el uso e inactividad de comparenderas electrónicas, por pérdida de una de ellas ( Total 19  comparenderas) )  </t>
  </si>
  <si>
    <t xml:space="preserve"> Ausencia de custodia, cuidado y  conservación  de las comparenderas electrónicas entregadas  mediante comodato</t>
  </si>
  <si>
    <t xml:space="preserve"> Falta de control y seguimiento a las comparenderas electrónicas</t>
  </si>
  <si>
    <t xml:space="preserve">Entregar las comperenderas  a través del Sistema Q- XTransito  a los agentes de transito, con el fin  de llevar un consecutivo, donde posteriormente  deben ser radicadas  y entregadas al area de archivo para  finalmente ser ingresadas al  sistema por el area de multas. </t>
  </si>
  <si>
    <t>Que las comparenderas  físicas entregadas a los agentes de transito correspondan a las asignadas en el sistema QX Transito y peramanezcan debidamente conservadas en el área de archivo.</t>
  </si>
  <si>
    <t xml:space="preserve"> Radicar las ordenes de comparendos entregadas por los agentes de transito y verificar  si corresponde a  las asignadas  por medio del sistema de acuerdo a la necesidad , evidenciado  mediante libro radicador  y  documento generado por  el sistema y firmado por el agente de transito</t>
  </si>
  <si>
    <t>Libro radicador   y documento generado por el sistema firmado por el agente de trnmsito</t>
  </si>
  <si>
    <t xml:space="preserve"> Falta de control en la supervisión contractual</t>
  </si>
  <si>
    <t>Deficiencia en la supervisón  de contratos</t>
  </si>
  <si>
    <t>Incumplimiento al manual de supervision</t>
  </si>
  <si>
    <t xml:space="preserve">Revisar que dentro de  los expedientes relacionados  con los convenios y procesos contractuales de  mayor cuantía contengan  los informes contractuales  y estos  debe estar acorden  con  las obligaciones del contrato. </t>
  </si>
  <si>
    <t>Que los convenios y los contratos de mayor cuantia que celebren  la Secretaria de Transito y Transporte  cuenten con la debido  control y vigilancia por parte de supervisor asignado , lo cual se refleja en los informes contractuales</t>
  </si>
  <si>
    <t xml:space="preserve">  Hacer seguimiento  trimestral por parte del área jurídica a los convenios y a la contratación  de mayor cuantia , con el fin  de verficar si  se esta cumpliendo con el objeto contractul al igual que la  entrega de los informes contractuales   , evidenciado mediante  actas</t>
  </si>
  <si>
    <t xml:space="preserve"> Actas de seguimiento </t>
  </si>
  <si>
    <t>DP-017-089</t>
  </si>
  <si>
    <t>8 de Enero de 2018</t>
  </si>
  <si>
    <t>Hacienda y planeación 1</t>
  </si>
  <si>
    <t>Acuerdos de pago de aprovechamiento urbainistico adicional- Ausencia de Cobro coactivo e incumplimiento de normas.</t>
  </si>
  <si>
    <t>Incumplimiento del Acuerdo de pago -ausencia de cobro coactivo</t>
  </si>
  <si>
    <t>No se ha recuperado los saldos pendientes</t>
  </si>
  <si>
    <t xml:space="preserve">. Declarar mediante acto administrativo el vencimiento del plazo por incumplimiento según Decreto 011 de 2007.  //                                                                                                                                                                                                                                                                                 </t>
  </si>
  <si>
    <t xml:space="preserve">Establecer la obligacion de pago por vencimiento del plazo de la facilidad de pago para reliquidar los intereses y proceder a la remision a Dep Adm de Planeacion para determinacion del Saldo de la obligacion. </t>
  </si>
  <si>
    <t xml:space="preserve">Dejar en firme los actos administrativos de vencimiento del plazo por incumplimiento, para la liquidacion oficial de la tributacion por la autoridad origen (Dep. Adm Planeaciòn) previo al cobro coactivo, evidenciado mediante informe trimestral </t>
  </si>
  <si>
    <t>informes de seguimiento y avance</t>
  </si>
  <si>
    <t xml:space="preserve"> Remitir al Dep Adm Planeacion de los actos administrativos de declaratoria de incumplimiento en firme, para la emsión del acto de determinacion del tributo por el saldo insuluto</t>
  </si>
  <si>
    <t>Liquidación del saldo insoluto por concepto del aprovechamiento urbanistico (saldo insoluto). Por parte del Departamento Administrativo de Planeaciòn</t>
  </si>
  <si>
    <t>. Emisiòn del acto administrativo  oficial de liquidaciòn (titulo Ejecutivo) del saldo insoluto (aprovechamiento urbanistico). Por  parte del Departamento Administrativo de PlaneaciònEvidenciado Mediante informe  trimestral</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</si>
  <si>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</si>
  <si>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</si>
  <si>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</si>
  <si>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t>Seguimiento DP-016-0104</t>
  </si>
  <si>
    <t>16 de enero de 2018</t>
  </si>
  <si>
    <t xml:space="preserve">Gestión deficiente para trámite de reclamación de  indeminización  antela  Compañía Aseguradora  </t>
  </si>
  <si>
    <t xml:space="preserve">No haber realizado gestiones diferentes para adquirir cotizaciones y/o efectuar consultas   que permitieran completar la información para realizar el respectivo trámite ante la Compañía Aseguradora. </t>
  </si>
  <si>
    <t xml:space="preserve">Sanciones disciplinarias y Fiscales </t>
  </si>
  <si>
    <t>Diseñar un Instructivo que permita realizar el  trámite  de reclamación , indemnización en caso de ocurrencia de un siniestro en la Alcaldía de Armenia.</t>
  </si>
  <si>
    <t xml:space="preserve">Implementar el Instructivo en la Administración Municipal,  en caso de presentarse  un  siniestros  y posterior reclamaciones ante las Compañias Aseguradoras </t>
  </si>
  <si>
    <t xml:space="preserve">Se socializara el Instructivo por medio de  una circular  para  toda la Administracion Municipal.  </t>
  </si>
  <si>
    <t xml:space="preserve">Circular </t>
  </si>
  <si>
    <r>
      <t xml:space="preserve">Auditoría </t>
    </r>
    <r>
      <rPr>
        <sz val="10"/>
        <color indexed="8"/>
        <rFont val="Arial;Arial"/>
        <family val="2"/>
      </rPr>
      <t>Especial a las  Instituciones Educativas Rufino Jose Cuervo sur, República  de Francia y Zuldemayda vigencias 2016</t>
    </r>
  </si>
  <si>
    <t>01 de marzo de 2018</t>
  </si>
  <si>
    <t xml:space="preserve">Diferencias en el formato F17B1 ( distribución de recursos Sector Educación) rendido ante la Contraloría y la registrada en la I.E en el informe de matricula  sector oficial ( cobertura Educativa) </t>
  </si>
  <si>
    <t xml:space="preserve">Diferencias en  la informacion reportada </t>
  </si>
  <si>
    <t xml:space="preserve">falta  de control y seguimiento  en la información reportada </t>
  </si>
  <si>
    <t xml:space="preserve">Realizar cruce de informacion entre los alumnos matriculados en el formato F17B1 y el informe de  matricula sector oficial </t>
  </si>
  <si>
    <t xml:space="preserve">Que la información reportada sea coherente con la información  registrada durante la vigencia correspondiente   </t>
  </si>
  <si>
    <t xml:space="preserve">Hacer seguimiento trimestral a la información correspondiente a cobertura Educativa , para verificar que los datos sean reales, evidenciados a través de actas     </t>
  </si>
  <si>
    <t>Al  realizar cruce entre lo recaudado por la caja general y lo reflejado enlas consignaciones como extractos bancarios , se pudo comprobar que los dineros recudados en caja no son consignados inmediatamente o como mínimo  al día siguiente a su recibo</t>
  </si>
  <si>
    <t>Dineros dejados en caja sin consignar</t>
  </si>
  <si>
    <t xml:space="preserve"> Hurto y/o pérdida de los recursos estatales </t>
  </si>
  <si>
    <t>Consignar  los dineros de la Institución educativa  a más tardar el día hábil siguiente al recibo de los mismos</t>
  </si>
  <si>
    <t xml:space="preserve">Que los dineros percibidos por la institución educativa sean consignados  al día siguiente al recibo de los mismos  </t>
  </si>
  <si>
    <t xml:space="preserve">Se registrara en un libro  radicador las consignaciones que realice la institución educativa, detallando  la fecha  del recibo de caja    </t>
  </si>
  <si>
    <t xml:space="preserve">Libro Radicador </t>
  </si>
  <si>
    <t xml:space="preserve">Al evaluar el muestreo seleccionado de los contratos de arrendamiento tienda escolar se pudo concluir , que no se está dando cumplimiento con la  cláusulas Tercera  donde establece" El canón de arrendamiento será de  $100.000 por mes , los cuales seran cancelados mensualmente en la tesorería de la institución en efectivo. </t>
  </si>
  <si>
    <t>El canón de arrendamiento no son cancelados  mensualmente  en la tesorería de la
institución en efectivo”</t>
  </si>
  <si>
    <t>Incumplimiento en las cláusulas contractuales</t>
  </si>
  <si>
    <t xml:space="preserve">Verificar que el canón de arrendamiento  de la tienda escolar de la Institución educativa   sean cancelados mensualmente. </t>
  </si>
  <si>
    <t>Que la Institución Educativa , reciba el dinero mensualmente  por concepto  del canón de arrendamiento</t>
  </si>
  <si>
    <t>Elaborar y registrar  mensualmente a través  de una matriz en  excel donde consten las fechas de pago, los valores a recaudar,  intereses por mora cuando haya lugar, cuando el   arrendatario paguen su cánon respectivo</t>
  </si>
  <si>
    <t>Matriz en excel diligenciada</t>
  </si>
  <si>
    <r>
      <t>La institución Educativa realizó estudios previos con el objeto de adquirir frascos de tinta , marcadores recargables y almohadillas para tablero.  Resultado del seguimiento  se pudo concluir  que estos se realizaron vulnerando los principos de transparencia  y selección objetiva, establecidos en las Leyes 80 de 1993 y 1150 de 2007,por cuanto los estudios y la orden de suministro estan fundamentados  en lo siguiente "S</t>
    </r>
    <r>
      <rPr>
        <b/>
        <sz val="10"/>
        <color indexed="8"/>
        <rFont val="Arial;Arial"/>
      </rPr>
      <t>uministro de frasco de tinta , marcadores recargables y almohadillas para tablero marca Eding"</t>
    </r>
  </si>
  <si>
    <t xml:space="preserve">Posible favorecimiento a proveedor por comprar una marca específica. </t>
  </si>
  <si>
    <t>Incumplimiento  a las leyes 80 de 1993 y 1150 de 2007, sobre  los  principios de transparencia y selección objetiva</t>
  </si>
  <si>
    <t xml:space="preserve">Establecer  en la etapa de estudios previos especificaciones  técnicas  de los productos a adquirir  en los procesos de contratación, sin detallar marcas , gustos, preferencias garantizando la selección objetiva y principios  de transparencia   </t>
  </si>
  <si>
    <t xml:space="preserve">Garantizar la selección objetiva y principios  de transparencia en los procesos contractuales en la etapa de estudios previos   </t>
  </si>
  <si>
    <t>Hacer seguimiento trimestral a los estudios previos elaborados por la Institución educativa que garantice la selección objetiva de los procesos de contratación, evidenciados a través de actas</t>
  </si>
  <si>
    <t xml:space="preserve"> Actas de seguimiento y soportes de estudios previos</t>
  </si>
  <si>
    <t xml:space="preserve">En la evaluación de las cuentas de servicios de telefonía móvil , se evidenció que se pagaron intereses moratorios en los meses de febrero y marzo de 2016 por servicios públicos </t>
  </si>
  <si>
    <t xml:space="preserve"> pago de  intereses por mora en los recibos de servicios telefónicos</t>
  </si>
  <si>
    <t xml:space="preserve">daño patrimonial por pago de
multas, sanciones e intereses de mora entre entes públicos </t>
  </si>
  <si>
    <t xml:space="preserve">Cumplir oportunamente dentro de las fechas de pago los recibos de servicios públicos de la Institución Educativa. </t>
  </si>
  <si>
    <t>Que no genere intereses moratorios  de los servicios públicos de la Institución educativa.</t>
  </si>
  <si>
    <t xml:space="preserve">Hacer seguimiento mensual  al cumplimiento de las fechas de vencimiento y pago  de los recibos de servicios públicos, evidenciado a través de actas </t>
  </si>
  <si>
    <t>Actas de seguimiento mensual a los soportes de pago de los servicios públicos</t>
  </si>
  <si>
    <t xml:space="preserve">Insuficiencia y baja calidad de la informacion de la rendicion de la cuenta </t>
  </si>
  <si>
    <t xml:space="preserve">Falta de verificacion de la informacion reportada </t>
  </si>
  <si>
    <t xml:space="preserve">Insuficiencia en la informacion presentada </t>
  </si>
  <si>
    <t>Implementar una lista de chequeo de la documentos  a registrar en los formatos  establecidos  que garantice su confiabilidad en el reporte de la información  en  la  Rendicion de la cuenta.</t>
  </si>
  <si>
    <t>cumplir de forma suficiente con la calidad de la informacion reportada en la Rendición de la Cuenta</t>
  </si>
  <si>
    <t>Aplicar lista de chequeo en la  rendición de la cuenta, con el fin de verificar que la informacion de los formatos  a diligenciar correspondan  a lo registrado en los documentos soportes</t>
  </si>
  <si>
    <t>Lista de chequeo  y documentos soportes.</t>
  </si>
  <si>
    <t xml:space="preserve">No registra modificaciones de las partidas inicialmente programadas con respecto a las ejecuciones presupuestales realizadas y registradas en el PAC </t>
  </si>
  <si>
    <t xml:space="preserve">Falta de ajustes de las partidas inicialmente programadas en periodos mensuales </t>
  </si>
  <si>
    <t xml:space="preserve">Elaboracion incorrecta del formato del Plan Anual de Caja PAC presentado mensualmente </t>
  </si>
  <si>
    <t>Cotejar la informacion correspondiente a las ejecuciones presupuestales de ingresos y gastos.</t>
  </si>
  <si>
    <t>Que la informacion reportada se encuentre conforme a la informacion presupusetal registrada en la institución educativa</t>
  </si>
  <si>
    <t xml:space="preserve">Efectuar seguimiento Trimestral a la  ejecucion de Ingresos y gastos, evidenciados a través de informes. </t>
  </si>
  <si>
    <t xml:space="preserve">Informe de seguimiento </t>
  </si>
  <si>
    <t>Realizar cruce de informacion entre ejecucion presupuestal de ingresos - ejecucion de gastos y SIA - Contraloria.</t>
  </si>
  <si>
    <t>Cumplir de forma suficiente con la informacion registrada</t>
  </si>
  <si>
    <t>Reporte  de informacion SIA - CONTRALORIA ( Formato F07, F17B) Vs Informacion ejecucion presupuestal Institución Educativa.</t>
  </si>
  <si>
    <t>Reporte de Informacion</t>
  </si>
  <si>
    <t>Insuficiencia y baja calidad de la información rendición de la cuenta, con respecto al Formato F01,notas  de carácter general  y especificas</t>
  </si>
  <si>
    <t>Inconsistencia en el reporte de la información suministrada  en concordancia con la información registrada por la institución educativa.</t>
  </si>
  <si>
    <t>Falta de seguimiento a  la información reportada por la instittución educativa</t>
  </si>
  <si>
    <t>Implementar lista de chequeo de la información suministrada en la rendición de cuenta de la nstitución educativa , vigencia 2017.</t>
  </si>
  <si>
    <t>Rendir información suficiente y de alta calidad de la rendición de la cuenta.</t>
  </si>
  <si>
    <t>Aplicar de la lista de chequeo  para la verificacion de la rendición de la cuenta con la totalidad de los item, contenidos en cada uno de los formatos establecidos para tal fin</t>
  </si>
  <si>
    <t xml:space="preserve">Lista de chequeo </t>
  </si>
  <si>
    <t xml:space="preserve">Ejecuciones de ingresos y gastos vigencia 2016: se observa que las ejecuciones presupuestales en su presentación no estan clasificadas en grupos y subgrupos como lo establece del Decreto 111 de 1996 </t>
  </si>
  <si>
    <t>Ejecución de ingresos y gastos no está clasificada en grupos y subgrupos   como lo establce el Estatuto Orgánico de Presupuesto .</t>
  </si>
  <si>
    <t xml:space="preserve"> Incumplimiento al Decreto 111 de 1996 </t>
  </si>
  <si>
    <t>Ajustar las ejecuciones de ingresos y gastos por grupos y subgrupos asi como el catálogo de cuentas conforme a lo reglado por la Contaduria General de la Nacion.</t>
  </si>
  <si>
    <t>Cumplir con el Estatuto Orgánico de Presupuesto. Y Regimen de contabilidad pública</t>
  </si>
  <si>
    <t>Realizar Informes trimestral de ejecuciones presupuestales clasificadas por grupos y subgrupos, teniendo en cuenta lo establecido en el catalogo de cuentas de la Contaduria General de la Nacion.</t>
  </si>
  <si>
    <t>Auditoría Regular componente financiero vigencia 2014-2015-2016</t>
  </si>
  <si>
    <t>DP-017-0040   CDC comuna 1    Simon Bolivar</t>
  </si>
  <si>
    <t xml:space="preserve">Gestión ineficaz para solucionar la problemática en el CDC Comuna Uno Simón Bolívar (Administrativa con incidencia sancionatoria).
"La problemática por agrietamiento y filtraciones de agua en el CDC Comuna Uno - SIMÓN BOLIVAR y solicitud de documentos del contrato de obra de la construcción del mismo. </t>
  </si>
  <si>
    <t xml:space="preserve">Deficiente gestión para solucionar la problemática del CDC  "Simón Bolivar". </t>
  </si>
  <si>
    <t xml:space="preserve">No satisfacen las necesidades de la comunidad, con respecto al mantenimiento que se debe hacer al CDC Simón Bolívar para que cumpla su adecuado funcionamiento. </t>
  </si>
  <si>
    <t xml:space="preserve">Diseñar y ejecutar un  cronograma para el mantenimiento de la obra del CDC - Simón Bolivar, con el fin de prevenir el deterioro físico de la obra. </t>
  </si>
  <si>
    <t xml:space="preserve">Que el CDC- Simón Bolivar este funcionando en optimas condiciones fisicas para el uso adecuado de la comunidad. </t>
  </si>
  <si>
    <t>Realizar un cronograma de las obras que se van a ejecutar en el CDC Simón Bolívar que garanticen su conservación y funcionalidad para la comunidad del sector</t>
  </si>
  <si>
    <t xml:space="preserve">Mantenimiento de obras del CDC Simón Bolivar </t>
  </si>
  <si>
    <t xml:space="preserve">100% de mantenimiento efectuados CDC Simón Bolivar </t>
  </si>
  <si>
    <t>INFRA 1</t>
  </si>
  <si>
    <t>20 de Marzo de 2018</t>
  </si>
  <si>
    <t xml:space="preserve">Gestion deficiente para garantizar la administracion y manejo de los bienes muebles del Municipio </t>
  </si>
  <si>
    <t xml:space="preserve">Deficiente gestión por parte del Departamento Administrativo de  Bienes y Sumnistro,por la  pérdida de cutro (4) detectores de metales  </t>
  </si>
  <si>
    <t xml:space="preserve"> Detrimento Patrimonial por supuesto estravio de dichos elementos  de inventario</t>
  </si>
  <si>
    <t xml:space="preserve">Revisar todos los elementos de cuantias superiores a dos salarios minimos, con el fin de verificar la existencia de los elementos asignados al funcionario </t>
  </si>
  <si>
    <t xml:space="preserve">Actualizar permanentemente el inventario  de los bienes muebles del Municipio de Armenia. </t>
  </si>
  <si>
    <t xml:space="preserve">Dar debaja a  los inventarios de bienes muebles, que  estan en desuso, deteriorados  o dañados  </t>
  </si>
  <si>
    <t>Garantizar  la custodia  de los bienes  muebles  y el buen  manejo de los mismos por parte de la  Administracion Municipal</t>
  </si>
  <si>
    <t>Hacer una muestra representativa cuatrimestral  de los elementos  de cuantia  superiores a dos salarios minimos, evidenciados mediante informes</t>
  </si>
  <si>
    <t xml:space="preserve">Informes sobre  muestra representativa  de los elementos  de cuantia superiores a dos  salarios minimos.  </t>
  </si>
  <si>
    <t xml:space="preserve">Hacer seguimiento  cuatrimestral a los inventarios , con el fin determinar la existencia y el estado en que encuentran   los mismos, evidenciados a través de  informes                                                                                                 </t>
  </si>
  <si>
    <t>Informes de seguimiento de  los inventarios</t>
  </si>
  <si>
    <t xml:space="preserve">Contar con un concepto emitido por el comité de bajas de manera cuatrimestra,l   para determinar  la obsolencencia  de los bienes para  dar debaja  y  retirarlos   del inventario , evidenciados  por medio   de informes </t>
  </si>
  <si>
    <t xml:space="preserve">Informes sobre los  conceptos emitidos por el Comité de Bajas  </t>
  </si>
  <si>
    <t>DC-017-0082</t>
  </si>
  <si>
    <t>BIENES 1</t>
  </si>
  <si>
    <t>18 de Abril de 2018</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</si>
  <si>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</si>
  <si>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</si>
  <si>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</si>
  <si>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</si>
  <si>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</si>
  <si>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</si>
  <si>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</si>
  <si>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</si>
  <si>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 xml:space="preserve">La no efectividad de las polizas del contratista referente a estabilidad y calidad de la obra por parte del municipio.
Pese al conocimiento por parte del Municipio de la existencia de las múltiples fisuras que presentan todas las placas de entrepiso, no fue posible que se obtuviera una respuesta a las posibles causas de dichas fisuras del grupo interdisiplinario que fueron actores no solo de los diseños sino de las firmas constructoras e interventoras. No se obtuvo el registro fotográfico de construcción donde se evidencie la colocación de la malla electro soldadas que asumen el fenómeno de retracción y temperatura. </t>
  </si>
  <si>
    <t xml:space="preserve"> No se  ha realizado  gestión  alguna  para hacer efectiva la póliza de calidad que tiene el contrato</t>
  </si>
  <si>
    <t xml:space="preserve">El Centro Comercial del Café está expuesto a futuros deterioros por su deficiente construcción </t>
  </si>
  <si>
    <t>Requerir al constructor de la obra, el interventor externo y la compañía aseguradora de la estabilidad de la obra, con el fin de determinar la solución  definitiva  para el arreglo de  todas  las  fisuras  que se presentan en  las placas de entrepiso.</t>
  </si>
  <si>
    <t>Subsanar todas  las fisuras de entrepiso  que se  presentan dentro de las instalaciones del Centro Comercial del Café, con el fin  de que sean  arregladas    de acuerdo a  las normas  establecidas para tal fin.</t>
  </si>
  <si>
    <t xml:space="preserve">Realizar un seguimiento semestral a  las  reparaciones  de las fisuras  entrepiso que  presenta  el Centro Comercial del Café, con el fin  de garantizar el arreglo total de las mismas, evidenciado a través de informes y  registros fotograficos.      </t>
  </si>
  <si>
    <t>Informes , registros fotograficos del arreglo de las  fisuras de las placas   de entrepiso</t>
  </si>
  <si>
    <t>Infra 1</t>
  </si>
  <si>
    <t>DP-017-0109</t>
  </si>
  <si>
    <t xml:space="preserve">Iregularidad en el presupuesto del Contrato  de Prestación de Servicios Profesionales  No. 2017-3198 - DIANA LUCIA PINTO CHAVERRA  </t>
  </si>
  <si>
    <t xml:space="preserve">Diferencia  entre el  valor establecido  en el contrato  y el valor del Registro Presupuestal </t>
  </si>
  <si>
    <t xml:space="preserve">Incidencia Administrativa </t>
  </si>
  <si>
    <t xml:space="preserve">Verificar  que los valores  del Registro Presupuestal  sean iguales al valor del contrato, con el fin de dar cumplimiento   al Estatuto  Organico del Presupuesto  </t>
  </si>
  <si>
    <t>Que haya  coherencia entre el Registro Presupuestal  y el valor del contrato, con el fin  de dar aplicación  al Decreto 111 de 1996 art 71</t>
  </si>
  <si>
    <t>Realizar seguimiento  a todos los contratos de Prestación de Servicios de manera trimestral,  con el fin de evidenciar  que el valor del Registro  Presupuestal concuerde con el valor  del Contrato</t>
  </si>
  <si>
    <t xml:space="preserve">Hacer actas de Seguimiento a los Contratos de Prestación de Servicios de Gestión y profesionales en forma  Trimestral </t>
  </si>
  <si>
    <t>27 de Mayo de 2018</t>
  </si>
  <si>
    <t>Salud</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</si>
  <si>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</si>
  <si>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</si>
  <si>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</si>
  <si>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</si>
  <si>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</si>
  <si>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</si>
  <si>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</si>
  <si>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</si>
  <si>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</si>
  <si>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</si>
  <si>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</si>
  <si>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</si>
  <si>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</si>
  <si>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</si>
  <si>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</si>
  <si>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</si>
  <si>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</si>
  <si>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</si>
  <si>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</si>
  <si>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</si>
  <si>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Al revisar el Plan de Fiscalización sobre el impuesto de industria y comercio para vigencia 2017 se observó que existe un convenio entre la Cámara de comercio
y el Municipio de Armenia mediante el cual, entre otras cosas, la Cámara de Comercio le envía reportes semanales al Municipio sobre las empresas legalizadas en ese periodo con el fin de que la Administración Municipal efectué la matricula correspondiente para ejecutar la fiscalización del impuesto de industria y comercio, avisos y tableros. Sin embargo, en ocasiones la relación de empresas
creadas no concuerda con los formatos de registro enviados por la cámara de comercio y desde la tesorería municipal no se han tomado medidas para corregir esta anomalía</t>
  </si>
  <si>
    <t>Los reportes de empresas legalizadas enviados por la cámara de comercio en algunas ocasiones no concuerda totalmente  con los soportes adjuntos a dicho reporte.</t>
  </si>
  <si>
    <t>Retraso de la matricula de algunos contribuyentes.</t>
  </si>
  <si>
    <t xml:space="preserve">Se procederá a hacer revisión mensual de los documentos faltantes de novedades y matriculas  que son relacionados por la Cámara de Comercio de Armenia, con el fin identificar y hacer seguimiento reportes posteriores y determinar si es necesario oficiar a esta entidad. </t>
  </si>
  <si>
    <t xml:space="preserve">Garantizar la adecuada trazabilidad de los documentos enviados por la Cámara de Comercio de Armenia, de modo que sirva de método de control de los contribuyentes que se matriculan en la base de datos del impuesto de industria y comercio y la actualzación de sus datos.  </t>
  </si>
  <si>
    <t xml:space="preserve"> Hacer seguimiento a los reporte de manera trimestral  enviados por la Camara de comercio para evidenciar posibles faltantes  de las novedades y matriculas inscritos  en la Camara de comercio, con el fin  de notificar dichos  faltantes en el caso que ocurra, evidenciado a través de  informes.   </t>
  </si>
  <si>
    <t>Informes de seguimiento</t>
  </si>
  <si>
    <t xml:space="preserve"> 07 /06 /2018</t>
  </si>
  <si>
    <t xml:space="preserve"> 05/06/2019</t>
  </si>
  <si>
    <t>HALLAZGO No.5. ASESORÍA Y ACOMPAÑAMIENTO PARA LA EJECUCIÓN DEL PRESUPUESTO PARTICIPATIVO (ADMINISTRATIVO).
Efectivamente como la entidad lo manifiesta en el derecho de contradicción se surtieron cada una de las etapas del proceso (fase de organización, deliberatoria y decisoria).
No obstante, lo que se reprocha en este hallazgo, es la falta de conocimiento del equipo de apoyo o encargados de asistir a las comunidades en la formulación de sus proyectos y sus alcances.
En este caso lo que se quiere precisar es que quien realiza este acompañamiento no sólo debe cumplir el papel de relator sino asesor de la comunidad, pues se pierden recursos y desgaste de la misma comunidad cuando se surte todo  un proceso en cada uno de sus fases y éste se cae por falta de asesoría previa, pues los argumentos expuestos tanto por la Secretaría de Infraestructura como por la
Secretaría de Hacienda son de conocimiento general y aplicables a todos los proyectos de construcción o adecuación y que requieran presupuesto público. 
Adicional a lo anterior, la comunidad debe conocer las diferentes maneras de ejecución de sus recursos en un proyecto, conforme se dijo en la observación, pues para éste tipo de proyectos sus recursos podrán ser ejecutados durante varias vigencias y no desestimarlos sólo por falta de asesoría oportuna.</t>
  </si>
  <si>
    <t xml:space="preserve">Falta de asesoria </t>
  </si>
  <si>
    <t>La no inversión de los recursos en los proyectos  de interes para la comunidad</t>
  </si>
  <si>
    <t>Conovocar y organizar  reuniones para que el Comité de Desarrollo Local Participativo de Armenia - Codelpa defina los criterios para la inversion  y perfiles de proyectos en las que las comunidades podrán invertir los recursos del presupuesto participativo para la vigencia que se discuta</t>
  </si>
  <si>
    <t xml:space="preserve">Desarrollar las acciones acordes a  las competencias de la secretaria tpecnica establecidas en el reglamento interno del Codelpa para que este defina los criterios de inversión y perfiles de proyectos previamente a las asambleas en la comunidad. </t>
  </si>
  <si>
    <t xml:space="preserve">Realizaral menos dos  reuniones con el Coldepa  para que defina los criterios de inversión y perfiles de proyectos por comunas, as cuales serán evidenciado a través de control de asistencias, oficios de convocatorias,  registro fotográficos y actas de  reunión </t>
  </si>
  <si>
    <t xml:space="preserve">Reuniónes </t>
  </si>
  <si>
    <t>Gestionar ante las diferentes dependencias y entes descentralizados de la administración, la orientación técnica, juridica y financiera de los proyectos en las 10 comunas urbanas y sector rural, acorde a los criterios de inversión previamente definidos por el Codelpa.</t>
  </si>
  <si>
    <t xml:space="preserve">Coordinar que las dependencias involucrads en el presupuesto participativo orienten los proyectos  acorden  asu competencia , con el fin de lograr la asesoria oportuna e idónea para que los recursos se ejecuten de acuerdo a los criterios de inversión y líneas de proyectos definidos por el Codelpa. </t>
  </si>
  <si>
    <t xml:space="preserve">Oficiar a las diferentes depedencias y entes descentralizados de la administración previamente definidos por el Codelpa como criterios de inversión , para qeue orienten y se pronuncien sobre la viabilidad de los perfiles de proyectos  por cada comuna y sector rural del Municipio de Armenia. </t>
  </si>
  <si>
    <t xml:space="preserve">Oficios </t>
  </si>
  <si>
    <t xml:space="preserve">Modificar el documento guia metodologico del presupuesto participativo </t>
  </si>
  <si>
    <t xml:space="preserve">Contar con una herramienta que defina de manera clara y detallada los lineamientos del mecanismo de presupuesto participativo para que desde la competencia de cada uno de los actores  brinden la asesoria y acompañamiento idóneo.  </t>
  </si>
  <si>
    <t>Revisar y ajustar  el documento guía metodológica a través de mesas de trabajo, las cuales serán evidenciadas mediante actas de reunión y listado de asistencia.</t>
  </si>
  <si>
    <t>Guia metodológica modificada</t>
  </si>
  <si>
    <t xml:space="preserve">Presentar ante las diferentes dependencias,   entes descentralizados de la administración , JAL y Asocomunales el documento guía metodológica. </t>
  </si>
  <si>
    <t xml:space="preserve">Sociliazar con las  dependencias, Entes  Descentralizados,  Asocomunales y JAL   del Municipio  de Armenia el documento guía metodológica para que conozcan y apliquen los lineamientos del mecanismos de presupuesto participativo  </t>
  </si>
  <si>
    <t>Realizar mesas de trabajo para socializar el documento guia metodologica  a las dependencias, entes descentralizados, JAL y Asocomunales  del municipio de Armenia involucradas en el  Prespuesto Participativo.
Oficiar  a las 15dependencias  del nivel central, 7 entes descentralizados,11 JAL, 9 Asocomunales, 13 juntas de acción comunal  de la comuna 7 y 8 Juntas de Acción Comunal del Sector Rural   del municipio de Armenia involucradas en el  Prespuesto Participativo adjuntando copia del documento guía metodológica</t>
  </si>
  <si>
    <t xml:space="preserve">
Mesas de trabajo
Oficios</t>
  </si>
  <si>
    <t xml:space="preserve">
2
63</t>
  </si>
  <si>
    <t>PÉRDIDA ELEMENTOS PRESUPUESTO PARTICIPATIVO (ADMINISTRATIVO CON INCIDENCIA FISCAL)                     En este aspecto es preciso mencionar que estos bienes llevan en promedio 12 meses desde su pérdida o su reporte y aún manifiestan estar en proceso de recolección  de  información.
Finalmente se concluye que los dineros derivados de la pérdida de los bienes dados en comodato a la fecha no han sido recuperados.</t>
  </si>
  <si>
    <t>Demora en los tramites  Administrativos</t>
  </si>
  <si>
    <t>Posible detrimento por falta de celeridad  en los trámites administrativos correspondientes</t>
  </si>
  <si>
    <t>Estandarizar el procedimiento que debe realizar la Secretaría de Desarrollo Social - Unida de Participación Ciudadana y Desarrollo Local ante el Departamento Administrativo de Bienes y Suministros cuando los organismos comunales reportan pérdida de elementos de propiedad del municipio.</t>
  </si>
  <si>
    <t>Definir el procedimiento por reclammación ante el Depto  Adtivo de Bienes y Suministros   en caso de  denuncias por perdida de elementos de propiedad del municipio y que son entregados a organismos comunales.</t>
  </si>
  <si>
    <t>Elaborar y normalizar  un  documento que contenga de manera detallada las actividades que se deben realizar ante el Departamento Adminsitrativo de Bienes y Suministros cuando los organismos comunales reportan perdida de elementos de propiedad del municipio.</t>
  </si>
  <si>
    <t>Documento normalizado</t>
  </si>
  <si>
    <t>Socializar con los organismos comunales  las responsabilidades que les competen en cuanto a la tenencia y custodia de los elementos de propiedad del municipio.</t>
  </si>
  <si>
    <t>Informar a los organismos comunales sobre  las responsabilidades que les competen en cuanto a la tenencia y custodia de los elementos de propiedad del municipio.</t>
  </si>
  <si>
    <t>Oficiar a los organismos comunales que tengan a su cargo elementos de propiedad del municipio y a los supervisores de estos, sobre las responsabilidades que les competen en cuanto a la tenencia y custodia de los elementos de propiedad del municipio.</t>
  </si>
  <si>
    <t xml:space="preserve">oficio </t>
  </si>
  <si>
    <t xml:space="preserve">Elaborar y actualizar base de datos en excel en la que se registren todas las acciones derivadas de las denuncias por pérdida o hurto de elementos presentados por los organismos comunales. </t>
  </si>
  <si>
    <t>Tener la trazabilidad  de los casos de denuncias por  perdidas de elementos  de propiedad del municipio que estan a cargo de los organismos comunales</t>
  </si>
  <si>
    <t xml:space="preserve"> Crear un archivo en excel que contengan los datos detallados  de los casos por  denuncia de  pérdida de elementos   presentadas por los orgamismos comunales, actualizandolo permanentemente.  </t>
  </si>
  <si>
    <t>Base de datos</t>
  </si>
  <si>
    <t xml:space="preserve">Realizar seguimiento  a  los reportes  de denuncia por pérdida de elementos en los organismos comunales. </t>
  </si>
  <si>
    <t>Conocer el trámite dado por el Depto Adtivo de Bienes y suministros ante la compañía de seguros que ampara los elementos hurtados o perdidos en los organismos comunales.</t>
  </si>
  <si>
    <t xml:space="preserve">Solicitar   informes de manera  trimestral  al Departamento Administrativo de Bienes y Suministros para conocer el estado de las reclamaciones  presentadas por este Departamento ante la Compañía de Seguros  </t>
  </si>
  <si>
    <t>Social 2</t>
  </si>
  <si>
    <t>BIENES 3</t>
  </si>
  <si>
    <t xml:space="preserve">Certificados de existencia plan anual de adquisiciones municipio 2017. </t>
  </si>
  <si>
    <t xml:space="preserve">Modificaciones al plan anual de adquisiciones no fueron publicadas en la pagina web de la Alcaldía de Armenia </t>
  </si>
  <si>
    <t xml:space="preserve">Incumplimiento del Decreto No. 1082 de 2015. </t>
  </si>
  <si>
    <t xml:space="preserve">Realizar mesa de trabajo con el Depto Adtivo de Bienes  y Suministros , la cual es la encargada de la publicación de las modificaciones del Plan de Adquisiciones de la Alcaldia de Armenia a través de la página web </t>
  </si>
  <si>
    <t xml:space="preserve">Todas las modifcaciones que se realicen en el Plan de Adquisiciones  deben ser publicadas en la página web de la Alcaldía de Armenia. </t>
  </si>
  <si>
    <t xml:space="preserve">Publicar  todas las modificaciones  que autorice el Comité de adquisiciones al  plan en la página web de la Alcaldia de Armenia, evidenciado a través de actas de reunión y pantallazos de publicación.  </t>
  </si>
  <si>
    <t xml:space="preserve">Comité de Adquisiciones cuando surjan la necesidad </t>
  </si>
  <si>
    <t>planeación 4</t>
  </si>
  <si>
    <t>Metas establecidas en el plan de accion 2017 respecto al proyecto aprovechamiento urbanistico adicional.</t>
  </si>
  <si>
    <t>En el seguimiento del plan de acción 2017 se demuestra el cumplimiento porcentual de 3 indicadores y solo se cumplio uno</t>
  </si>
  <si>
    <t>No cumplimiento de las metas relacionadas en el indicador del proyecto de Aprovechamiento urbanistico adicional</t>
  </si>
  <si>
    <t>Constatar dentro del seguimiento del Plan de Acción  que las actividades den cumplimiento a las metas del proyecto</t>
  </si>
  <si>
    <t xml:space="preserve">Que las metas del proyecto se cumplan  a través de lo proyectado en el plan de acción. </t>
  </si>
  <si>
    <t>Realizar la verificación de los indicadores vs actividades desarrolladas para dar cumplimiento en el plan de Acción</t>
  </si>
  <si>
    <t xml:space="preserve">Realizar  mesas de trabajo con  los procesos de Direccionamiento Estrategico  y Ordenamiento Territorial , para  realizar seguimiento   al cumplimiento   de las metas logradas a través del Plan de Acción, docuemtado con control de asitencias, actas de reunión, registro fotograficos </t>
  </si>
  <si>
    <t>4 mesas de trabajo</t>
  </si>
  <si>
    <t>Contratacion mural con recursos del tributo aprovechamiento urbanistico adicional.</t>
  </si>
  <si>
    <t>El rubro por el cual se ejecutó dicho contrato  tiene  destinación especifica.</t>
  </si>
  <si>
    <t>Incumplimiento al Decreto No. 064 de 2013</t>
  </si>
  <si>
    <t xml:space="preserve"> Transferir  los recursos  de Aprovechamiento urbanistico Adicional  a CORPOCULTURA ,  cuando se ejecute una obra de arte. </t>
  </si>
  <si>
    <t xml:space="preserve">Las obras de arte, sean ejecutadas por  CORPOCULTURA </t>
  </si>
  <si>
    <t xml:space="preserve"> Realizar  una mesa de trabajo con Corpocultura  donde  se establezca el sitio ,especificaciones técnicas  y demás aspectos relacionados con la misma,  para la transferencia  de recursos   con destino a la contratación de   obra  de arte, evidenciado a través de actas reunión y  control de asistencias   </t>
  </si>
  <si>
    <t xml:space="preserve">Mesas de trabajo con Corpocultura , cuando se requiera ejejcutar una obra de arte   </t>
  </si>
  <si>
    <t>Tranferencia de recursos de aprovechamiento urbanistico adicional a Corpocultura para construccion de murales</t>
  </si>
  <si>
    <t xml:space="preserve"> Corpocultura no ejecuto todas las obras de arte, con recursos de aprovechamiento urbanistico adicional  en el Municipio de Armenia.</t>
  </si>
  <si>
    <t xml:space="preserve"> Deficiencia en la gestión  de la Admnistración Municipal</t>
  </si>
  <si>
    <t xml:space="preserve">Realizar seguimiento  a Corpocultura de los recursos transferidos para la ejecución de  las de obra de arte  proyectadas en  el  Municipio de Armenia.  </t>
  </si>
  <si>
    <t>Que las  obras de arte realizadas en el Municipio de Armenia,  sean ejecutadas por Corpocultura</t>
  </si>
  <si>
    <t>Solicitar informes de manera trimestral  a Corpocultura de la ejecución de los recursos transferidos para   las obras de arte en el Municipio de Armenia, cuando haya lugar .</t>
  </si>
  <si>
    <t xml:space="preserve"> Informes  de seguimiento </t>
  </si>
  <si>
    <t>0.45</t>
  </si>
  <si>
    <t>47.71</t>
  </si>
  <si>
    <t>0.7</t>
  </si>
  <si>
    <t>27 de abril de 2018</t>
  </si>
  <si>
    <t>Derecho de petición DP-017-0010</t>
  </si>
  <si>
    <t>Bienes 1</t>
  </si>
  <si>
    <t>23 de agosto de 2018</t>
  </si>
  <si>
    <t xml:space="preserve"> Gestion deficiente para manejar, controlar, custodiar los Bienes Muebles - Parque Automotor    </t>
  </si>
  <si>
    <t xml:space="preserve">Falta de Gestión por parte del Depto Adtivo  de Bienes y suministros  para dar de baja a unos vehiculos que se encuentran dentro del inventario que se encuentan en la Plaza Minorista de la Ciudad de Armenia. </t>
  </si>
  <si>
    <t xml:space="preserve">Sanciones disciplinarias y Administrativas </t>
  </si>
  <si>
    <t xml:space="preserve">Realizar inventario  del Parque Automotor    de propiedad del Municipio concecuente con el Sistema de Recursos Fisicos -SRF- </t>
  </si>
  <si>
    <t xml:space="preserve">Conocer el Inventario real del Parque Automotor y el estado actual de los mismos </t>
  </si>
  <si>
    <t>Elaborar informe detallado y actualizado  de los vehiculos de propiedad del Municipio de Armenia  con su respectiva hoja de vida</t>
  </si>
  <si>
    <t>Informe detallado  y actualizado</t>
  </si>
  <si>
    <t xml:space="preserve">Presentar ante el   Comité de Bajas los vehiculos  aptos para dar de baja  </t>
  </si>
  <si>
    <t xml:space="preserve">Definir situacion de las bajas del Parque automotor y proceder conforme al Manual de bajas </t>
  </si>
  <si>
    <t xml:space="preserve">  Convocar a Comité para definir las bajas de los vehiculos de propiedad del Municipio de Armenia ( según concepto tecnico dando  cumplimiento al Manual de bajas)   . Soportado mediante  Actas de reunión y control  de  asistencia</t>
  </si>
  <si>
    <t xml:space="preserve"> Reunion del  Comité </t>
  </si>
  <si>
    <t>Económico 2</t>
  </si>
  <si>
    <t>Gestión  deficiente para llevar a cabo la administración de la Plaza Minorista ( Administrativa con incidencia disciplinaria )</t>
  </si>
  <si>
    <t xml:space="preserve"> Las instalaciones de la plaza de mercado minorista hayan sido tomadas tanto por la admón mpal  y  particulares  como zona de parqueo  o bodega  vehiculos o chatarra</t>
  </si>
  <si>
    <t xml:space="preserve"> Falta de gestión de la Secretaria de Desarrrollo Económico  en  la administración de la Plaza Minorista </t>
  </si>
  <si>
    <t xml:space="preserve"> Gestionar  el retiro de los vehículos  del parque automotor de la admón municipal y particulares que se encuentran ubicados en  la plaza minorista </t>
  </si>
  <si>
    <t xml:space="preserve">Retirar  los vehículos de la admón municipal y particulares que se encuentran ubicados en  la plaza minorista </t>
  </si>
  <si>
    <t xml:space="preserve">Realizar mesas de trabajo  con el Depto Adtivo de Bienes y Suministros y la Secretaria de Tránsito y Transporte, con el fin concertar el retiro de los vehiculos en mención , evidenciado mediante acta de reunión y control de asistencias   </t>
  </si>
  <si>
    <t xml:space="preserve"> Mesas de trabajo concertadas </t>
  </si>
  <si>
    <t xml:space="preserve">Efectuar  reuniones con los asesores Jurídico y Administrativa  del despacho para concertar acciones  contundentes para el retiro de los vehículos automotores del municipio  y particulares  en la plaza minorista evidenciad a través de control de asistencias y actas de reunión   </t>
  </si>
  <si>
    <t xml:space="preserve">Reuniones  con los asesores del despacho </t>
  </si>
  <si>
    <t>4.43</t>
  </si>
  <si>
    <t>Derecho de petición DP-017-0076</t>
  </si>
  <si>
    <t>16 de Julio de 2018</t>
  </si>
  <si>
    <t>Falta de planeación  y estudios de mercado</t>
  </si>
  <si>
    <t xml:space="preserve"> Altos costos en la adquisición de  suministros y  sobreestimación  contractual</t>
  </si>
  <si>
    <t xml:space="preserve"> Verificar que en los estudios de mercado para la adquisición de suministros y / o materiales mantenimiento y adecuación en las instituciones Educativas se detallen las especificaciones técnicas requeridas y se incorporen las cotizaciones respectivas.</t>
  </si>
  <si>
    <t>Que los contratos de obras de las Instituciones Educativas cuenten con cotizaciones que permitan comparar  y  seleccionar la mejor opción de costos.</t>
  </si>
  <si>
    <t xml:space="preserve">Efectuar  seguimiento trimestral  del cumplimiento de la realizacion de los estudios de mercado en la adquisición de materiales en los Contratos de obra  y de Suministros, evidenciado  mediante informes y contratos    </t>
  </si>
  <si>
    <t xml:space="preserve">Informes y contratos </t>
  </si>
  <si>
    <t>En el contrato no se descriminan  las intervenciones, ni los valores  que se llevaron a cabo en la ejecución de la obra.</t>
  </si>
  <si>
    <t>Falta de claridad en el costo de las diferentes items a ejecutar que soporten el valor contratado.</t>
  </si>
  <si>
    <t>Descriminar las actividades y/o intervenciones   a realizar en las obras a contratar detallando los costos de cada una de ellas.</t>
  </si>
  <si>
    <t xml:space="preserve">Que los contratos de obra que se ejecuten en la Institucion educativa INEM,  esten relacionadas todas intervenciones que serán ejecutadas con su respectivo  costo. </t>
  </si>
  <si>
    <t xml:space="preserve"> Hacer seguimiento  trimestral  a los contratos de obra , donde se registre  que las intervenciones (items) que se realicen tengan   su correspondiente costo, evidenciado a través de  informe, registro fotográfico.</t>
  </si>
  <si>
    <t>Informes y registros fotográficos</t>
  </si>
  <si>
    <t>Falta de planeación administrativa y contractual</t>
  </si>
  <si>
    <t>Debilidades en la formulación de estudios previos</t>
  </si>
  <si>
    <t xml:space="preserve"> Hacer un diagnóstico de las necesidades requeridas  en la obra a contratar , con el fin evidenciar los soportes de los estudios de mercado  y de las compras  a realizar y efectuar seguimiento al consumo y/o utilización de los elementos adquiridos.  </t>
  </si>
  <si>
    <t xml:space="preserve">Que en el Contrato de Obra o de Suministro, se incluya  en los estudios previos la cantidad  de elementos a comprar y su respectivo costo, así como realizar el control en la utilización de los elementos adquiridos. </t>
  </si>
  <si>
    <t xml:space="preserve">Hacer un seguimiento trimestral a los contratos de obra y de suministro, verificando la inclusión del diagnóstico de la necesidad y que se detalle el consumo de los materiales y suministros  utilizados en la ejecución del contrato y los saldos  sobrantes disponibles , evidenciado a través de informes  y contratos. </t>
  </si>
  <si>
    <t xml:space="preserve">Informes  y contratos  </t>
  </si>
  <si>
    <r>
      <rPr>
        <b/>
        <sz val="9"/>
        <color indexed="8"/>
        <rFont val="Arial;Arial"/>
      </rPr>
      <t>ELABORACION  PRESUPUESTOS DE OBRAS SIN DESCRIPCION DETALLADA DE ESPECIFICACIONES TÉCNICAS , NI REFERENCIA DE LA BASE UTILIZADA EN CUANTO ANALISIS UNITARIOS</t>
    </r>
    <r>
      <rPr>
        <sz val="9"/>
        <color indexed="8"/>
        <rFont val="Arial;Arial"/>
      </rPr>
      <t>:
En los contratos de obra suscritos por las Instituciones Educativas, se puede evidenciar que algunas de las descripciones de los ítems no cuentan con las mínimas especificaciones, además no existe un documento que se denomina "especificaciones técnicas" y los precios no están totalmente ajustados a los precios unitarios de la Secretaría de Infraestructura del Municipio de Armenia, de no estar ajustados se debe contar con los análisis unitarios para cada ítem contractual lo que conlleva necesariamente a realizar especificaciones técnicas. Se evidenció que los ítem no cuentan con análisis unitarios.</t>
    </r>
  </si>
  <si>
    <r>
      <rPr>
        <b/>
        <sz val="9"/>
        <color indexed="8"/>
        <rFont val="Arial;Arial"/>
      </rPr>
      <t xml:space="preserve">ITEMS CANCELADOS SIN VERIFICACION DE SU EJECUCIÓN </t>
    </r>
    <r>
      <rPr>
        <sz val="9"/>
        <color indexed="8"/>
        <rFont val="Arial;Arial"/>
      </rPr>
      <t xml:space="preserve">
En el Contrato de Obra No. 005 de 2016,  cuyo contratista es el Señor Jose Isaias Ospina Sánchez , valor del contrato $ 10.800.000, plazo de ejecución 10 días, objeto:                                                                        "El contratista se obliga para el contratante  a realizar la ejecución del parque infantil INEM, y recorrido de cubierta casa granja  por el sistema de precios unitarios";  Se concluye lo siguiente que el item denominado " adecuación y reposición parque infantil  su valor esta muy cerca  al valor  que corresponderia  si hubiese adquirido un parque nuevo. El equipo auditor  concluye que el contrato no describe cada una de las intervenciones y que no existe un análisis unitario ni especificaciones técnicas.</t>
    </r>
  </si>
  <si>
    <r>
      <rPr>
        <b/>
        <sz val="9"/>
        <color indexed="8"/>
        <rFont val="Arial;Arial"/>
      </rPr>
      <t>DESCONOCIMIENTO DE LAS NORMAS ESTABLECIDAS EN LA CONTRATACIÓN ESTATAL</t>
    </r>
    <r>
      <rPr>
        <sz val="9"/>
        <color indexed="8"/>
        <rFont val="Arial;Arial"/>
      </rPr>
      <t xml:space="preserve"> En el contrato No 009 DE 2017 cuyo objeto es Suministro de materiales y elementos eléctricos necesarios para la realización de mantenimiento, reparación e instalación de las redes eléctricas de la Institución Educativa INEM ( José Celestino Mutis), Valor del contrato: $10.000.000, Contratación: Régimen especial, Plazo: 60 días, se concluye que en el momento de la suscripción no se evidencia en los estudios previos la necesidad concreta que permitiera el cumplimiento de los principios de la contratación como son el de Planeacion, Eficiencia Celeridad y Eficacia, que son bases fundamentales para garantizar un óptimo uso de los recursos públicos. Al igual se evidencia la compra de elementos para reparaciones eléctricas pero esta compra no obedece a una necesidad específica donde se pueda evidenciar el lugar y la cantidad a utilizar(</t>
    </r>
    <r>
      <rPr>
        <b/>
        <sz val="9"/>
        <color indexed="8"/>
        <rFont val="Arial;Arial"/>
      </rPr>
      <t xml:space="preserve"> Incidencias Administrativa , Disciplinaria  y Fiscal</t>
    </r>
    <r>
      <rPr>
        <sz val="9"/>
        <color indexed="8"/>
        <rFont val="Arial;Arial"/>
      </rPr>
      <t xml:space="preserve"> )</t>
    </r>
  </si>
  <si>
    <t>Representante Legal:  Oscar Castellanos Tabares</t>
  </si>
  <si>
    <t>Oscar Castellanos Tabares</t>
  </si>
  <si>
    <t>26 de diciembre de  2018</t>
  </si>
  <si>
    <t>25.71</t>
  </si>
  <si>
    <t>51.86</t>
  </si>
  <si>
    <t>1
32</t>
  </si>
  <si>
    <t>0.3</t>
  </si>
  <si>
    <t>44.71</t>
  </si>
  <si>
    <t>Curaduría Urbana No 2</t>
  </si>
  <si>
    <t>5 de diciembre de 2018</t>
  </si>
  <si>
    <t>Planeación 1</t>
  </si>
  <si>
    <t>Aprobacion de viabilidad de terrenos para ser recibidos como áreas de cesión , sin el cumplimiento de requisitos e inobservancia  de lo establecido en la ley 599 de 2000</t>
  </si>
  <si>
    <t xml:space="preserve">Mediante la aprobación de esta resolución la No 405 de 2015 el Municipio permitió que el constructor le trasladara un problema que era de competencia del constructor al Municipio, Así las cosas NO se está dando cumplimiento al  artículo 57 del decreto 1469  </t>
  </si>
  <si>
    <t>Favorecimiento a terceros en cuanto al traslado de la problemática de carácter social presentado en el lote de Salvador Allende al Municipio.</t>
  </si>
  <si>
    <t xml:space="preserve">Reglamentar el proceso para recibir las áreas de cesión en el Municipio de Armenia, atendiendo las disposiciones Nacionales y lo regulado en el Plan de Ordenamiento Territorial. 
</t>
  </si>
  <si>
    <t xml:space="preserve">Garantizar el cumplimiento de la normativa nacional y el POT en cuanto a las áreas de cesión, brindando así las garantías necesarías en cuanto al desarrollo equilibrado y armonico de la ciudad, donde se articulen todos y cada uno de los factores que componen el desarrollo urbanístico. </t>
  </si>
  <si>
    <t xml:space="preserve">Realizar Mesas de trabajo de manera trimestral  con profesionales intedisciplinarios idoneos adscritos a los Departamentos Administrativos de Planeación y Bienes y Suministro, a fin reglamentar el procedimiento para la entrega de areas de cesion. </t>
  </si>
  <si>
    <t xml:space="preserve">Mesas de trabajo. </t>
  </si>
  <si>
    <t>Se verifica que el documento denominado DP-POT-6899 de fecha 24 de Septiembre del 2018 expedido por el Departamento Administrativo de Planeación se encuentra en la parte de proyectado y elaborado firmado por el contratista, quien estaba desvinculado de la administración municipal desde el día 20 de Septiembre y así consta el
certificado allegado por parte del DAPM.</t>
  </si>
  <si>
    <t xml:space="preserve">Extralimitación de Funciones. </t>
  </si>
  <si>
    <t>configurar una posible
contratación laboral de hecho, lo cual estaría posiblemente vulnerado el
Estatuto general contratación pública de Colombia</t>
  </si>
  <si>
    <t xml:space="preserve">Proyectar Circular en la cual se informe a los contratistas adscritos a la dependencia que una vez finalizado su contrato no podrán realizar ninguna actividad relacionada con el funcionamiento propio de la dependencia, de igual forma todos los oficios asignados deberan ser contestados antes de la finalización del contrato. </t>
  </si>
  <si>
    <t xml:space="preserve">Garantizar el cumplimiento del contrato el cual debe ejecutarse dentro de las fechas pactadas. </t>
  </si>
  <si>
    <t xml:space="preserve">Emitir circulares de manera semestral, es decir, dos al años, para los contratistas donde se socialice que los mismos no podrán realizar ninguna actividad relacionada con el funcionamiento propio de la dependencia, de igual forma todos los oficios asignados deberan ser contestados antes de la finalización del contrato. </t>
  </si>
  <si>
    <t xml:space="preserve">Circulares. </t>
  </si>
  <si>
    <t xml:space="preserve">*Si bien existe el Decreto 064 de 2013 donde se reglamenta la liquidación del  aprovechamiento urbanístico, NO existe por parte del Municipio pronunciamiento alguno sobre los procedimientos a seguir para cuando se hace compensación por medio de realizar y/o ejecutar una obra o se entrega la cesión directa en sitio.
</t>
  </si>
  <si>
    <t xml:space="preserve">Falta de regalemntación de las areas de cesión </t>
  </si>
  <si>
    <t xml:space="preserve">Incumplimiento al Acuerdo Municipal No. 019 de 2009 - Plan de Ordenamiento Territorial. Art. 121. </t>
  </si>
  <si>
    <t xml:space="preserve">Mesas de trabajo de manera trimestraol  con profesionales intedisciplinarios idoneos adscritos a los Departamentos Administrativos de Planeación y Bienes y Suministro, a fin reglamentar el procedimiento para la entrega de areas de cesion. </t>
  </si>
  <si>
    <t>Bienes 2</t>
  </si>
  <si>
    <t>SETTA 3</t>
  </si>
  <si>
    <t xml:space="preserve">Contrato sin lleno de requisitos en etapas del proceso contractual
</t>
  </si>
  <si>
    <t>Falta del cumplimiento de  requisitos en la etapa contractual para el perfeccionamiento y ejecución de procesos contractuales</t>
  </si>
  <si>
    <t>Deficiencia en la ejecución del contrato</t>
  </si>
  <si>
    <t xml:space="preserve">Evaluar todos los procesos de contratación  de tal manera que cada uno de ellos este cumplimiendo con los principio de la contratacion estatal </t>
  </si>
  <si>
    <t>Adoptar las medidas necesarias para mantener durante el desarrollo y ejecución del contrato las condiciones técnicas, económicas y financieras existentes al momento de actuar como contratista o contratante.</t>
  </si>
  <si>
    <t>Hacer seguimiento trimestal por parte del área  júrídica, para  verificar  en todos los contratos del periodo ,esten   acordes  con  las obligaciones del contrato. Evidenciado  a través de  informes del supervisor</t>
  </si>
  <si>
    <t>Componente de Geatión y Resultado- Auditoría Regular vigencia 2017</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</si>
  <si>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</si>
  <si>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</si>
  <si>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</si>
  <si>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</si>
  <si>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</si>
  <si>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</si>
  <si>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</si>
  <si>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Se  generó un Detrimento Patrimonial, toda vez que el funcionario competente del Municipio de Armenia, no hizo ni  tampoco realizó las gestiones administrativas para llevar a término el procedimiento adecuado con el fin de percibir los recursos adeudados por los infractores, con el fin de haber evitado ese gran impacto económico para el Municipio de Armenia.</t>
  </si>
  <si>
    <t xml:space="preserve"> Falta de control y seguimiento a los expedientes- documentos que reposan en el área de archivo</t>
  </si>
  <si>
    <t xml:space="preserve">Iniciar dentro de los términos la ejecución  (proceso de embargo) de las multas por infracciones de Tránsito que cuentan con notificación de mandamiento de pago desde mayo de 2014 y revisar vigencias anteriores con mandamiento de pago que aún no ha vencido el término para continuar con el proceso de cobro coactivo. </t>
  </si>
  <si>
    <t>Que el Proceso de Cobro Coactivo se libre dentro de los términos, asi como su respectiva ejecución, con las acciones pertinentes antes que opere la caducidad.</t>
  </si>
  <si>
    <t xml:space="preserve">  Hacer seguimiento  trimestral por parte del área de cobro coactivo                ( prescripción) y   las inspecciones de Tránsito     (caducidad) , con el fin  de verficar que no haya operado dichas figuras evidenciado mediante  actas</t>
  </si>
  <si>
    <t xml:space="preserve">Posible irregularidad por pérdida de docuentos - Ley de Archivo- Al realizar verificación, revisión y evaluación de procesos de cobro coactivo, se
pudo evidenciar que en algunos expedientes se encontraban documentos que no
hacían parte de ellos, incumpliendo el principio de procedencia de la Ley 594 de
2000
</t>
  </si>
  <si>
    <t xml:space="preserve"> no tiene un control de ingreso y salida de
expedientes, toda vez que al solicitar la información respecto los procesos a
revisar, no se encontraron los comparendos P1656880, P165182, P165181</t>
  </si>
  <si>
    <t>Sanciones legales</t>
  </si>
  <si>
    <t xml:space="preserve">Establecer controles en la entrega y salida de los expedientes y/o  documentos  en medio fisico  por parte del area del archivo,  con el fin de que los expedientes  reposen  la informacion acorde al proceso o la solicitud del ciudadano y/o vehiculos automotores        </t>
  </si>
  <si>
    <t>Que los expedientes  físicos entregados a los funcionarios y/ o contratistas correspondan a las asignadas en el sistema QX Transito y permanezcan debidamente conservados y custodiados en el área de archivo.</t>
  </si>
  <si>
    <t xml:space="preserve"> Radicar las ordenes de comparendos entregadas a los funcionarios o contratistas en el sistema QX TRÁNSITO por parte del área de archivo  y verificar  si corresponde a  las asignadas  por medio del sistema de acuerdo a la necesidad , evidenciado  mediante libro radicador o sistema QXTRANSITO  y  documento visualizado en el sistema interno de la secretaria. y/o firmado por el funcionario o el contratista en caso de ser libro radicador</t>
  </si>
  <si>
    <t>Libro radicador firmado por el funcionario /y /o contratista   y  visualización a traves del  sistema QX TRANSITO</t>
  </si>
  <si>
    <t>TIC 2</t>
  </si>
  <si>
    <t>Durante el primer semestre de la vigencia 2017 no se evidenció soporte técnico a los aplicativos con que cuenta la entidad. Esto evidenciado en que los contratos celebrados por el municipio para la vigencia 2017 rigen a partir del segundo semestre así:
Contratos:
TIC 20170956 Inicio de contrato 2 mayo de 2017
TIC 20171715 Inicio de contrato 21 de junio de 2017
TIC 20171720 Inicio de contrato 21 de junio de 2017
TIC 20172126 Inicio de contrato 8 de agosto de 2017.
poniendo con ello en riesgo la buena operación de los mismos y la no posibilidad de atender contingencias y restablecer los aplicativos</t>
  </si>
  <si>
    <t>Inadecuada planeación en el proceso de contratación de
soporte de los aplicativos.</t>
  </si>
  <si>
    <t xml:space="preserve">Sanciones  Administrativas </t>
  </si>
  <si>
    <t xml:space="preserve"> Realizar los procesos contractuales por parte de la Secretaria TIC  de los aplicativos Misionales antes de finalizar el mes de febrero de cada año</t>
  </si>
  <si>
    <t>Evitar poner en riesgo la adecuada operación de los aplicativos misionales.</t>
  </si>
  <si>
    <t xml:space="preserve"> Con el fin de mitigar los riesgos que puedan presentarse en el transcurso  de la vigencia             se deben elaborar los contratos de los Aplicativos: Finanzas Plus, Impuestos Plus, Recursos Fisicos e Intraweb.</t>
  </si>
  <si>
    <t xml:space="preserve">Contratos Elaborados y Firmados para la vigencia correspondiente de Aplicativos Misionales </t>
  </si>
  <si>
    <t xml:space="preserve">Resultado de la revisión a la página web, se pudo determinar qué: no se cuenta
con la opción “PAGOS EN LÍNEA” no permitiendo con ello a los usuarios un mejor
y más efectivo recaudo, pues los usuarios no requerirán de desplazamiento y
facilitaría a los usuarios de fuera de la ciudad pagar sus impuestos a través de
éstos mecanismos.
</t>
  </si>
  <si>
    <t xml:space="preserve">Demora en la Implementación del Botón pagos en línea para el impuesto predial.
</t>
  </si>
  <si>
    <t>Sanciones  Administrativas</t>
  </si>
  <si>
    <t xml:space="preserve">Agilizar la firma de los convenios con los Bancos </t>
  </si>
  <si>
    <t>Firmar Convenio interadministrativo con banco de Occidente</t>
  </si>
  <si>
    <t>Ajuste convenio con Banco de Occidente</t>
  </si>
  <si>
    <t xml:space="preserve">Convenio Ajustado </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</si>
  <si>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</si>
  <si>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</si>
  <si>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</si>
  <si>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</si>
  <si>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</si>
  <si>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</si>
  <si>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</si>
  <si>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</si>
  <si>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</si>
  <si>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</si>
  <si>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</si>
  <si>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</si>
  <si>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</si>
  <si>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</si>
  <si>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</si>
  <si>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</si>
  <si>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</si>
  <si>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</si>
  <si>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</si>
  <si>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</si>
  <si>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</si>
  <si>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</si>
  <si>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 xml:space="preserve">Sugerir al Depto Adtivo de Hacienda , la modificación  del Acuerdo municipal No. 017 de  2012, artículos 60  al 73 , con respecto a lo regulado de la publicidad exterior visual </t>
  </si>
  <si>
    <t>Dar  aplicabilidad  a la normatividad vigente con respecto  a la publicidad exterior visual  en el Municipio de Armenia.</t>
  </si>
  <si>
    <t>Realizar mesas de trabajo con el Depto adtivo de hacienda, a fin de exponer la problemática  referente a la publicidad exterior visual , contemplada en el Código de rentas enrutando a la luz  técnica juridica ,mediante actas</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</si>
  <si>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</si>
  <si>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</si>
  <si>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</si>
  <si>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</si>
  <si>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El municipio no dan respuesta oportuna al peticionario, HALLAZGO que ha quedado evidenciado en informes dados por la oficina de Atención al Ciudadano, en la que solicitan a los despachos informar que medidas tomaran respecto las PQRSD que se encuentran con los términos vencidos</t>
  </si>
  <si>
    <t>Municipio de Armenia no realiza acciones de control para queque las dependencias que deben dar respuestas oportunas a las PQRSD</t>
  </si>
  <si>
    <t>Sanciones disciplinarias a los funcionarios de la entidad, falta de credilidad en la institucion, ineficiencia en los procesos , aumento de las PQRSD.</t>
  </si>
  <si>
    <t xml:space="preserve">Realizar mesas de trabajo  con los operadores , Secretarios de Despacho y Directores de Deptos , donde se socialice  las acciones a tomar  debido al vencimiento de términos en las respuestas a los requerimientos  </t>
  </si>
  <si>
    <t>Respuesta opotuna dentro de los terminos establecidos de la totalidad de los PQRS radicados en la entidad.</t>
  </si>
  <si>
    <t>Socializar  mediante circular  las acciones a emprender  por el incumplimiento enlas respuestas de PQRSD</t>
  </si>
  <si>
    <t>Enviar  informe al Departamento Administrativo de Control Interno Disciplinario  de los PQRSD vencidas que incumpleron el termino de respuesta.</t>
  </si>
  <si>
    <t xml:space="preserve">Hacer seguimiento mensual a los PQRSD que ingresa mediante la plataforma para verificar el incumplimiento, evidenciado a través de informes  </t>
  </si>
  <si>
    <t xml:space="preserve">Informes </t>
  </si>
  <si>
    <t>DAFI 4</t>
  </si>
  <si>
    <t>Planeación 5</t>
  </si>
  <si>
    <t>Bienes 6</t>
  </si>
  <si>
    <t xml:space="preserve">No cuentan con con Documentacion que certifiquen la dotacion que es entregada a cada uno de los vigilantes.    </t>
  </si>
  <si>
    <t>Al requerir tanto al Municipio como a la Empresa contratada no fue suministrado registro de entrega de dotacion conforme a los lineamientos nacionales</t>
  </si>
  <si>
    <t xml:space="preserve">Incumplimiento de las Obligaciones de las Partes, sanciones a las Supervisiones  de los Contratos </t>
  </si>
  <si>
    <t xml:space="preserve">Solicitar  a la Empresa de Vigilancia,  certificacion  del cumplimiento  en la entrega de  dotacion al personal objeto del Contrato de Prestacion de Servicios; de igual forma apoyarnos en el Ministerio de Trabajo </t>
  </si>
  <si>
    <t>Dar cumplimiento de las partes  a las Obligaciones establecidas  en el  Contrato de Prestacion de Servicios</t>
  </si>
  <si>
    <t xml:space="preserve">Solicitar un documento a la Empresa de Vigilancia, en el cual nos certifiquen que han cumplido con la entrega de  dotacion al personal objeto del Contrato de Prestacion de Servicios </t>
  </si>
  <si>
    <t xml:space="preserve">Oficio de solicitud </t>
  </si>
  <si>
    <t>La administración durante la vigencia 2017 suscribió cuatro contratos de seguro bajo la modalidad de mínima cuantía, en ellos se pudo evidenciar que era el mismo objeto contractual y buscaba proteger los mismos bienes,</t>
  </si>
  <si>
    <t>Falta de planeacion adecuada para  la realizacion de contratacion</t>
  </si>
  <si>
    <t xml:space="preserve">Posibles sanciones  </t>
  </si>
  <si>
    <t xml:space="preserve"> Planear y elaborar un cronograma  durante la vigencia para verificar  que  los Contratos cumplan con los terminos establecidos  dentro de los  procesos contractuales </t>
  </si>
  <si>
    <t xml:space="preserve">Dar cumplimiento a la Planeacion Contractual </t>
  </si>
  <si>
    <t xml:space="preserve">Entrega del Cronograma a las diferentes Dependencias de la Admon Municipal </t>
  </si>
  <si>
    <t>Cronograma entregado</t>
  </si>
  <si>
    <t>Dar cumplmiento del Cronograma involucrando las necesidades presentadas por las diferentes dependencias de la administracion municipal</t>
  </si>
  <si>
    <t xml:space="preserve">Cronograma consolidado  </t>
  </si>
  <si>
    <t xml:space="preserve">Realizar seguimiento mensual  por parte del Comité operativo al  cumplimiento del Cronograma, evidenciado  mediante actas  </t>
  </si>
  <si>
    <t xml:space="preserve"> Actas del comité Operativo</t>
  </si>
  <si>
    <t>Educación 7</t>
  </si>
  <si>
    <t xml:space="preserve">Durante las visitas realizadas a los restaurantes escolares se evidenció que las manipuladoras desconocen las especificaciones técnicas del Programa de Desechos Sólidos, por lo cual se incurren en incumplimiento del código de color asignado que menciona el programa al igual que el tipo de separación que se debe realizar, en algunas particularmente no se evidenció zona marcada para la disposición de los desechos. 
Otra de las grandes problemáticas evidenciadas durante las visitas hace referencia a los servicios sanitarios para las personas manipuladoras, puesto que no cuentan con los implementos de aseo necesarios en el área sanitaria. 
Cuatro de las instituciones evaluadas presentan problemas con los tanques de abastecimiento de agua potable
Los vidrios de las ventanas ubicadas en áreas de proceso deben tener protección para evitar contaminación en caso de ruptura”, condiciones que no se ven aplicadas en las instituciones educativas evaluadas, puesto que no tienen malla anti-insecto y aquellas que cuentan con ella se encuentran en mal estado.                                                                                       
Finalmente, en el comedor estudiantil de Fundanza las manipuladoras manifestaron complicaciones con las zonas de almacenamiento, puesto que una de las neveras para almacenar cárnicos y verduras a temperaturas especificas se encuentra dañada, 
</t>
  </si>
  <si>
    <t>Inadecuada Gestión Administrativa</t>
  </si>
  <si>
    <t>Incumplimiento de Lineamientos Técnico Administrativos del Progrma PAE</t>
  </si>
  <si>
    <t>Capacitar a las Manipuladoras del PAE sobre las especificaciones técnicas del programa de desechos solidos.</t>
  </si>
  <si>
    <t>Contar con la informacion necesaria sobre la adecuada disposicion de los residuos solidos.</t>
  </si>
  <si>
    <t xml:space="preserve">Realizar seguimiento a capacitacion sobre saneamiento basico referente a especificaciones técnicas del programa de desechos solidos, evidenciado mediante Control de asistencias, registro fotografico  e informe  . </t>
  </si>
  <si>
    <t xml:space="preserve">Capacitación  programada y  ejecutada </t>
  </si>
  <si>
    <t xml:space="preserve">Implementar lista de chequeo de verificación por parte de las funcionarias adscritas al programa PAE de la adecuada utilización de las canecas donde se disponen los residuos orgánicos y No orgánicos. </t>
  </si>
  <si>
    <t xml:space="preserve">Contar con una adecuada disposición de residuos solidos en los restaurantes escolares </t>
  </si>
  <si>
    <t xml:space="preserve">Efectuar seguimiento  trimestral a la lista  de chequeo  para verificar la utilización de las canecas donde se disponen  residuos  sólidos , evidenciado a través de informes  </t>
  </si>
  <si>
    <t xml:space="preserve"> Informes </t>
  </si>
  <si>
    <t xml:space="preserve"> Incluir dentro de las lista de chequeo  y verificar  por parte  de las funcionarias adscritas  al PAE, que las manipuladoras del programa   cuenten con  implementos necesarios de aseo .</t>
  </si>
  <si>
    <t xml:space="preserve"> Que los restaurantes escolares cuenten con la totalidad de los implementos necesarios  de aseo en los restaurantes escolares para las manipuladoras  adscritas al programa</t>
  </si>
  <si>
    <t xml:space="preserve">Efectuar seguimiento  trimestral a la lista  de chequeo  para la existencia  de los implementos de aseo  en los restaurantes escolares , evidenciado  a  través de informes.  </t>
  </si>
  <si>
    <t>Efectuar  mantenimiento periódico de los tanques de abastecimiento de agua en los restaurantes escolares.</t>
  </si>
  <si>
    <t>Que las Instituciones educativas  realicen mantenimiento periodico de los tanques que suministran el agua a los restaurantes escolares.</t>
  </si>
  <si>
    <t>Verificar   trimestralmente por parte de las funcionarias adscritas al programa PAE, sobre  el mantenimiento periódico de los tanques de abastecimiento de agua en los restaurantes escolares, evidenciado mediante informes .</t>
  </si>
  <si>
    <t>Realizar seguimiento a las Instituciones educativas para verificar  el  cumplimiento de las condiciones especificas de las áreas de elaboración de alimentos en los restaurantes escolares.</t>
  </si>
  <si>
    <t>Que los Restaurantes Escolares cuenten con las condiciones técnicas necesarias en las areas de elaboracion de alimentos</t>
  </si>
  <si>
    <t>Verificar trimestralmente por parte de funcionarias adscritas al programa PAE sobre el cumplimiento  de las condiciones específicas de las áreas de elaboración de alimentos, evidenciado mediante informes, debidamente soportados.</t>
  </si>
  <si>
    <t>Realizar seguimiento a las Instituciones educativas para verificar  el funcionamiento de las neveras y demás implementos de almacenamiento y conservación de alimentos  en los restaurantes escolares.</t>
  </si>
  <si>
    <t>Que los restaurantes escolares cuenten con  las herramientas necesarias para la elaboración y conservación de alimentos.</t>
  </si>
  <si>
    <t>Verificar trimestralmente por parte de funcionarias adscritas al programa PAE sobre el adecuado funcionamiento de las neveras y demás implementos de almacenamiento y conservación de alimentos evidenciado mediante informes, debidamente soportados.</t>
  </si>
  <si>
    <t>Gobierno 8</t>
  </si>
  <si>
    <t>Al realizar la comparación entre la apropiación presupuestal definitiva del rubro de la sobretasa bomberil, vigencias 2014 al 2017, y su respectiva ejecución, se observó una diferencia significativa entre uno y otro. notándose así que no hay una correcta armonización entre las proyecciones de recaudo del rubro sobretasa bomberil y los gastos e inversiones requeridos por el cuerpo oficial de bomberos en cada vigencia.</t>
  </si>
  <si>
    <t>Falta de Planeación y seguimiento de los procesos contractuales que se realizan con los recursos de la sobretasa bomberil.</t>
  </si>
  <si>
    <t>Baja ejecución de los recursos de la sobretasa bomberil, lo que conlleva a la no adquisición de la totalidad de los bienes y servicios requeridos por le COBA</t>
  </si>
  <si>
    <t>Realizar una adeacuada planeación y seguimiento de los procesos  contractuales, de acuerdo a las necesidades requeridas para el funcionamiento del COBA, tieniendo encuenta los tiempos establecidos y las especificaciones requeridas y ajustados a la norma.</t>
  </si>
  <si>
    <t>Que haya coherencia entre las apropiaciones presupuestales y los rubros a ejecutar requerida por el COBA durante la vigencia correspondiente.</t>
  </si>
  <si>
    <t>Reuniones trimestrales para el seguimiento a la armonización entre el recaudo y la ejecución del rubro sobretasa bomberil, evidenciado mediante actas.</t>
  </si>
  <si>
    <t>Número de actas realizadas.</t>
  </si>
  <si>
    <t>Realizar mesas de trabajo con Departamento Administrativo de Bienes y Suministros y Departamento Administrativo Juridico para evaluar la viabilidad de los proyectos para casos específicos según necesidades requeridas por el COBA.</t>
  </si>
  <si>
    <t>Número de actas, control de asistencia y registro fotografico.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</si>
</sst>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2" formatCode="mm/dd/yyyy"/>
    <numFmt numFmtId="173" formatCode="d&quot; de &quot;mmm&quot; de &quot;yy"/>
    <numFmt numFmtId="174" formatCode="dd/mm/yy"/>
    <numFmt numFmtId="175" formatCode="0;[Red]0"/>
    <numFmt numFmtId="176" formatCode="d\-mmm\-yy;@"/>
    <numFmt numFmtId="177" formatCode="0.0;[Red]\-0.0"/>
    <numFmt numFmtId="178" formatCode="0.00;[Red]\-0.00"/>
    <numFmt numFmtId="179" formatCode="yyyy\-mm\-dd"/>
    <numFmt numFmtId="180" formatCode="0;[Red]\-0"/>
    <numFmt numFmtId="181" formatCode="&quot;$ &quot;#,##0\ ;[Red]&quot;($ &quot;#,##0\)"/>
    <numFmt numFmtId="182" formatCode="* #,##0.00\ ;* \(#,##0.00\);* \-#\ ;@\ "/>
    <numFmt numFmtId="183" formatCode="d/mm/yyyy;@"/>
    <numFmt numFmtId="184" formatCode="0.0"/>
    <numFmt numFmtId="185" formatCode="#,##0;&quot;-&quot;#,##0"/>
    <numFmt numFmtId="186" formatCode="dd/mm/yyyy;@"/>
  </numFmts>
  <fonts count="49">
    <font>
      <sz val="10"/>
      <name val="Arial"/>
      <family val="2"/>
    </font>
    <font>
      <sz val="11"/>
      <color indexed="8"/>
      <name val="Calibri"/>
      <family val="2"/>
    </font>
    <font>
      <sz val="10"/>
      <name val="Calibri"/>
      <family val="2"/>
    </font>
    <font>
      <b/>
      <sz val="12"/>
      <name val="Calibri"/>
      <family val="2"/>
    </font>
    <font>
      <sz val="11"/>
      <name val="Calibri"/>
      <family val="2"/>
    </font>
    <font>
      <b/>
      <sz val="11"/>
      <name val="Calibri"/>
      <family val="2"/>
    </font>
    <font>
      <b/>
      <sz val="9"/>
      <name val="Arial"/>
      <family val="2"/>
    </font>
    <font>
      <b/>
      <sz val="10"/>
      <name val="Calibri"/>
      <family val="2"/>
    </font>
    <font>
      <sz val="8"/>
      <name val="Calibri"/>
      <family val="2"/>
    </font>
    <font>
      <sz val="9"/>
      <color indexed="8"/>
      <name val="Arial"/>
      <family val="2"/>
    </font>
    <font>
      <b/>
      <sz val="11"/>
      <color indexed="8"/>
      <name val="Calibri"/>
      <family val="2"/>
    </font>
    <font>
      <b/>
      <sz val="10"/>
      <color indexed="8"/>
      <name val="Calibri"/>
      <family val="2"/>
    </font>
    <font>
      <sz val="8"/>
      <name val="Arial"/>
      <family val="2"/>
    </font>
    <font>
      <b/>
      <sz val="10"/>
      <name val="Arial"/>
      <family val="2"/>
    </font>
    <font>
      <b/>
      <sz val="9"/>
      <name val="Calibri"/>
      <family val="2"/>
    </font>
    <font>
      <sz val="12"/>
      <name val="Arial"/>
      <family val="2"/>
    </font>
    <font>
      <sz val="9"/>
      <name val="Arial"/>
      <family val="2"/>
    </font>
    <font>
      <sz val="10"/>
      <color indexed="8"/>
      <name val="Arial"/>
      <family val="2"/>
    </font>
    <font>
      <sz val="11"/>
      <name val="Arial"/>
      <family val="2"/>
    </font>
    <font>
      <b/>
      <sz val="11"/>
      <name val="Arial"/>
      <family val="2"/>
    </font>
    <font>
      <sz val="14"/>
      <name val="Arial"/>
      <family val="2"/>
    </font>
    <font>
      <sz val="14"/>
      <color indexed="8"/>
      <name val="Arial"/>
      <family val="2"/>
    </font>
    <font>
      <sz val="14"/>
      <color indexed="40"/>
      <name val="Arial"/>
      <family val="2"/>
    </font>
    <font>
      <sz val="9"/>
      <name val="Arial Black"/>
      <family val="2"/>
    </font>
    <font>
      <sz val="12"/>
      <name val="Arial Black"/>
    </font>
    <font>
      <b/>
      <sz val="12"/>
      <name val="Arial"/>
      <family val="2"/>
    </font>
    <font>
      <sz val="12"/>
      <name val="Calibri"/>
      <family val="2"/>
    </font>
    <font>
      <sz val="10"/>
      <name val="Arial Black"/>
      <family val="2"/>
    </font>
    <font>
      <sz val="9"/>
      <name val="Arial Black"/>
      <family val="2"/>
      <charset val="1"/>
    </font>
    <font>
      <sz val="9"/>
      <name val="Arial"/>
      <family val="2"/>
      <charset val="1"/>
    </font>
    <font>
      <sz val="10"/>
      <color indexed="8"/>
      <name val="Arial;Arial"/>
      <family val="2"/>
    </font>
    <font>
      <b/>
      <sz val="10"/>
      <color indexed="8"/>
      <name val="Arial;Arial"/>
    </font>
    <font>
      <b/>
      <sz val="8"/>
      <color indexed="8"/>
      <name val="Times New Roman"/>
      <family val="1"/>
    </font>
    <font>
      <sz val="8"/>
      <color indexed="8"/>
      <name val="Times New Roman"/>
      <family val="1"/>
    </font>
    <font>
      <sz val="10"/>
      <name val="Arial"/>
      <family val="2"/>
    </font>
    <font>
      <b/>
      <sz val="10"/>
      <name val="Calibri"/>
      <family val="2"/>
      <charset val="1"/>
    </font>
    <font>
      <sz val="10"/>
      <name val="Calibri"/>
      <family val="2"/>
      <charset val="1"/>
    </font>
    <font>
      <b/>
      <sz val="12"/>
      <color indexed="8"/>
      <name val="Arial"/>
      <family val="2"/>
    </font>
    <font>
      <sz val="10"/>
      <name val="Arial Black"/>
      <family val="2"/>
      <charset val="1"/>
    </font>
    <font>
      <sz val="10"/>
      <color indexed="8"/>
      <name val="Arial;Arial"/>
    </font>
    <font>
      <sz val="9"/>
      <color indexed="8"/>
      <name val="Arial;Arial"/>
    </font>
    <font>
      <b/>
      <sz val="9"/>
      <color indexed="8"/>
      <name val="Arial;Arial"/>
    </font>
    <font>
      <sz val="11"/>
      <color indexed="8"/>
      <name val="Arial"/>
      <family val="2"/>
    </font>
    <font>
      <sz val="9"/>
      <color theme="1"/>
      <name val="Arial"/>
      <family val="2"/>
    </font>
    <font>
      <sz val="9"/>
      <color rgb="FF000000"/>
      <name val="Arial"/>
      <family val="2"/>
    </font>
    <font>
      <b/>
      <sz val="9"/>
      <color rgb="FF000000"/>
      <name val="Arial"/>
      <family val="2"/>
    </font>
    <font>
      <sz val="11"/>
      <color theme="1"/>
      <name val="Arial"/>
      <family val="2"/>
    </font>
    <font>
      <sz val="11"/>
      <color rgb="FF000000"/>
      <name val="Arial"/>
      <family val="2"/>
    </font>
    <font>
      <sz val="10"/>
      <color rgb="FF000000"/>
      <name val="Arial1"/>
    </font>
  </fonts>
  <fills count="25">
    <fill>
      <patternFill patternType="none"/>
    </fill>
    <fill>
      <patternFill patternType="gray125"/>
    </fill>
    <fill>
      <patternFill patternType="solid">
        <fgColor indexed="42"/>
        <bgColor indexed="27"/>
      </patternFill>
    </fill>
    <fill>
      <patternFill patternType="solid">
        <fgColor indexed="44"/>
        <bgColor indexed="31"/>
      </patternFill>
    </fill>
    <fill>
      <patternFill patternType="solid">
        <fgColor indexed="9"/>
        <bgColor indexed="26"/>
      </patternFill>
    </fill>
    <fill>
      <patternFill patternType="solid">
        <fgColor indexed="19"/>
        <bgColor indexed="27"/>
      </patternFill>
    </fill>
    <fill>
      <patternFill patternType="solid">
        <fgColor indexed="47"/>
        <bgColor indexed="43"/>
      </patternFill>
    </fill>
    <fill>
      <patternFill patternType="solid">
        <fgColor indexed="50"/>
        <bgColor indexed="19"/>
      </patternFill>
    </fill>
    <fill>
      <patternFill patternType="solid">
        <fgColor indexed="40"/>
        <bgColor indexed="49"/>
      </patternFill>
    </fill>
    <fill>
      <patternFill patternType="solid">
        <fgColor indexed="52"/>
        <bgColor indexed="51"/>
      </patternFill>
    </fill>
    <fill>
      <patternFill patternType="solid">
        <fgColor indexed="13"/>
        <bgColor indexed="34"/>
      </patternFill>
    </fill>
    <fill>
      <patternFill patternType="solid">
        <fgColor indexed="31"/>
        <bgColor indexed="44"/>
      </patternFill>
    </fill>
    <fill>
      <patternFill patternType="solid">
        <fgColor indexed="22"/>
        <bgColor indexed="31"/>
      </patternFill>
    </fill>
    <fill>
      <patternFill patternType="solid">
        <fgColor indexed="45"/>
        <bgColor indexed="47"/>
      </patternFill>
    </fill>
    <fill>
      <patternFill patternType="solid">
        <fgColor indexed="57"/>
        <bgColor indexed="11"/>
      </patternFill>
    </fill>
    <fill>
      <patternFill patternType="solid">
        <fgColor indexed="24"/>
        <bgColor indexed="55"/>
      </patternFill>
    </fill>
    <fill>
      <patternFill patternType="solid">
        <fgColor indexed="11"/>
        <bgColor indexed="57"/>
      </patternFill>
    </fill>
    <fill>
      <patternFill patternType="solid">
        <fgColor rgb="FF00B050"/>
        <bgColor indexed="64"/>
      </patternFill>
    </fill>
    <fill>
      <patternFill patternType="solid">
        <fgColor theme="0"/>
        <bgColor indexed="51"/>
      </patternFill>
    </fill>
    <fill>
      <patternFill patternType="solid">
        <fgColor theme="0"/>
        <bgColor indexed="64"/>
      </patternFill>
    </fill>
    <fill>
      <patternFill patternType="solid">
        <fgColor theme="0"/>
        <bgColor indexed="40"/>
      </patternFill>
    </fill>
    <fill>
      <patternFill patternType="solid">
        <fgColor rgb="FF00B050"/>
        <bgColor indexed="11"/>
      </patternFill>
    </fill>
    <fill>
      <patternFill patternType="solid">
        <fgColor rgb="FFFFFFFF"/>
        <bgColor rgb="FFFFFFFF"/>
      </patternFill>
    </fill>
    <fill>
      <patternFill patternType="solid">
        <fgColor theme="0"/>
        <bgColor rgb="FFFFFFFF"/>
      </patternFill>
    </fill>
    <fill>
      <patternFill patternType="solid">
        <fgColor theme="0"/>
        <bgColor rgb="FFDDDDDD"/>
      </patternFill>
    </fill>
  </fills>
  <borders count="73">
    <border>
      <left/>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right style="medium">
        <color indexed="8"/>
      </right>
      <top style="medium">
        <color indexed="8"/>
      </top>
      <bottom style="medium">
        <color indexed="8"/>
      </bottom>
      <diagonal/>
    </border>
    <border>
      <left style="hair">
        <color indexed="8"/>
      </left>
      <right/>
      <top/>
      <bottom/>
      <diagonal/>
    </border>
    <border>
      <left style="hair">
        <color indexed="8"/>
      </left>
      <right/>
      <top style="hair">
        <color indexed="8"/>
      </top>
      <bottom/>
      <diagonal/>
    </border>
    <border>
      <left/>
      <right style="hair">
        <color indexed="8"/>
      </right>
      <top style="hair">
        <color indexed="8"/>
      </top>
      <bottom/>
      <diagonal/>
    </border>
    <border>
      <left/>
      <right/>
      <top style="hair">
        <color indexed="8"/>
      </top>
      <bottom/>
      <diagonal/>
    </border>
    <border>
      <left/>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hair">
        <color indexed="8"/>
      </right>
      <top/>
      <bottom/>
      <diagonal/>
    </border>
    <border>
      <left/>
      <right style="hair">
        <color indexed="8"/>
      </right>
      <top/>
      <bottom/>
      <diagonal/>
    </border>
    <border>
      <left style="hair">
        <color indexed="8"/>
      </left>
      <right style="hair">
        <color indexed="8"/>
      </right>
      <top/>
      <bottom style="hair">
        <color indexed="8"/>
      </bottom>
      <diagonal/>
    </border>
    <border>
      <left/>
      <right style="hair">
        <color indexed="8"/>
      </right>
      <top/>
      <bottom style="hair">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style="medium">
        <color indexed="8"/>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style="thin">
        <color indexed="64"/>
      </right>
      <top style="thin">
        <color indexed="64"/>
      </top>
      <bottom style="thin">
        <color indexed="64"/>
      </bottom>
      <diagonal/>
    </border>
    <border>
      <left/>
      <right style="medium">
        <color indexed="8"/>
      </right>
      <top/>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style="thin">
        <color indexed="64"/>
      </right>
      <top/>
      <bottom style="thin">
        <color indexed="64"/>
      </bottom>
      <diagonal/>
    </border>
    <border>
      <left/>
      <right style="thin">
        <color indexed="8"/>
      </right>
      <top/>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8"/>
      </top>
      <bottom style="medium">
        <color indexed="8"/>
      </bottom>
      <diagonal/>
    </border>
    <border>
      <left style="medium">
        <color indexed="8"/>
      </left>
      <right/>
      <top/>
      <bottom style="medium">
        <color indexed="8"/>
      </bottom>
      <diagonal/>
    </border>
    <border>
      <left style="thin">
        <color indexed="64"/>
      </left>
      <right style="thin">
        <color indexed="64"/>
      </right>
      <top/>
      <bottom/>
      <diagonal/>
    </border>
    <border>
      <left style="thin">
        <color indexed="8"/>
      </left>
      <right style="medium">
        <color indexed="8"/>
      </right>
      <top style="medium">
        <color indexed="8"/>
      </top>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diagonal/>
    </border>
    <border>
      <left style="medium">
        <color indexed="8"/>
      </left>
      <right style="medium">
        <color indexed="8"/>
      </right>
      <top/>
      <bottom/>
      <diagonal/>
    </border>
    <border>
      <left/>
      <right/>
      <top style="medium">
        <color indexed="8"/>
      </top>
      <bottom/>
      <diagonal/>
    </border>
    <border>
      <left style="hair">
        <color indexed="8"/>
      </left>
      <right style="hair">
        <color indexed="8"/>
      </right>
      <top style="hair">
        <color indexed="8"/>
      </top>
      <bottom/>
      <diagonal/>
    </border>
    <border>
      <left style="medium">
        <color indexed="8"/>
      </left>
      <right/>
      <top/>
      <bottom/>
      <diagonal/>
    </border>
    <border>
      <left/>
      <right style="thin">
        <color indexed="8"/>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64"/>
      </left>
      <right style="medium">
        <color indexed="8"/>
      </right>
      <top style="medium">
        <color indexed="8"/>
      </top>
      <bottom/>
      <diagonal/>
    </border>
    <border>
      <left style="thin">
        <color indexed="64"/>
      </left>
      <right style="medium">
        <color indexed="8"/>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7">
    <xf numFmtId="0" fontId="0" fillId="0" borderId="0"/>
    <xf numFmtId="9" fontId="48" fillId="0" borderId="0"/>
    <xf numFmtId="182" fontId="34" fillId="0" borderId="0" applyFill="0" applyBorder="0" applyAlignment="0" applyProtection="0"/>
    <xf numFmtId="0" fontId="1" fillId="0" borderId="0"/>
    <xf numFmtId="9" fontId="2" fillId="0" borderId="0"/>
    <xf numFmtId="9" fontId="34" fillId="0" borderId="0" applyFill="0" applyBorder="0" applyAlignment="0" applyProtection="0"/>
    <xf numFmtId="9" fontId="2" fillId="0" borderId="0"/>
  </cellStyleXfs>
  <cellXfs count="769">
    <xf numFmtId="0" fontId="0" fillId="0" borderId="0" xfId="0"/>
    <xf numFmtId="0" fontId="1" fillId="0" borderId="0" xfId="0" applyFont="1"/>
    <xf numFmtId="0" fontId="0" fillId="0" borderId="0" xfId="0" applyFill="1"/>
    <xf numFmtId="0" fontId="0" fillId="2" borderId="0" xfId="0" applyFill="1"/>
    <xf numFmtId="0" fontId="0" fillId="0" borderId="0" xfId="0" applyBorder="1"/>
    <xf numFmtId="0" fontId="4" fillId="0" borderId="0" xfId="0" applyFont="1" applyBorder="1" applyAlignment="1">
      <alignment horizontal="center"/>
    </xf>
    <xf numFmtId="0" fontId="5" fillId="0" borderId="0" xfId="0" applyFont="1" applyBorder="1" applyAlignment="1">
      <alignment horizontal="center" wrapText="1"/>
    </xf>
    <xf numFmtId="0" fontId="5" fillId="0" borderId="0" xfId="0" applyFont="1" applyFill="1" applyBorder="1" applyAlignment="1"/>
    <xf numFmtId="0" fontId="4" fillId="0" borderId="0" xfId="0" applyFont="1" applyFill="1" applyBorder="1" applyAlignment="1"/>
    <xf numFmtId="0" fontId="4" fillId="0" borderId="0" xfId="0" applyFont="1" applyFill="1" applyBorder="1" applyAlignment="1">
      <alignment horizontal="center" wrapText="1"/>
    </xf>
    <xf numFmtId="0" fontId="5" fillId="0" borderId="0" xfId="0" applyFont="1" applyBorder="1" applyAlignment="1">
      <alignment horizontal="left" wrapText="1"/>
    </xf>
    <xf numFmtId="0" fontId="6" fillId="0" borderId="0" xfId="0" applyFont="1" applyAlignment="1"/>
    <xf numFmtId="0" fontId="0" fillId="0" borderId="0" xfId="0" applyAlignment="1"/>
    <xf numFmtId="0" fontId="0" fillId="0" borderId="0" xfId="0" applyFill="1" applyAlignment="1"/>
    <xf numFmtId="0" fontId="4" fillId="0" borderId="0" xfId="0" applyFont="1" applyBorder="1" applyAlignment="1">
      <alignment horizontal="center" wrapText="1"/>
    </xf>
    <xf numFmtId="0" fontId="5" fillId="0" borderId="0" xfId="0" applyFont="1" applyFill="1" applyBorder="1" applyAlignment="1">
      <alignment horizontal="center" wrapText="1"/>
    </xf>
    <xf numFmtId="0" fontId="1" fillId="3" borderId="0" xfId="0" applyFont="1" applyFill="1"/>
    <xf numFmtId="0" fontId="4" fillId="3" borderId="0" xfId="0" applyFont="1" applyFill="1" applyBorder="1"/>
    <xf numFmtId="173" fontId="5" fillId="0" borderId="0" xfId="0" applyNumberFormat="1"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4" borderId="3" xfId="0" applyFill="1" applyBorder="1" applyAlignment="1">
      <alignment horizontal="center" vertical="center"/>
    </xf>
    <xf numFmtId="9" fontId="9" fillId="0" borderId="3" xfId="4" applyFont="1" applyBorder="1" applyAlignment="1" applyProtection="1">
      <alignment horizontal="justify" vertical="top" wrapText="1"/>
      <protection locked="0"/>
    </xf>
    <xf numFmtId="0" fontId="9" fillId="4" borderId="3" xfId="0" applyFont="1" applyFill="1" applyBorder="1" applyAlignment="1">
      <alignment horizontal="justify" vertical="top" wrapText="1"/>
    </xf>
    <xf numFmtId="0" fontId="0" fillId="0" borderId="3" xfId="0" applyFont="1" applyBorder="1" applyAlignment="1">
      <alignment horizontal="center" vertical="top" wrapText="1"/>
    </xf>
    <xf numFmtId="0" fontId="2" fillId="0" borderId="3" xfId="0" applyNumberFormat="1" applyFont="1" applyBorder="1" applyAlignment="1">
      <alignment horizontal="center" vertical="center" wrapText="1"/>
    </xf>
    <xf numFmtId="173" fontId="2" fillId="0" borderId="3" xfId="0" applyNumberFormat="1" applyFont="1" applyBorder="1" applyAlignment="1">
      <alignment horizontal="center" vertical="center" wrapText="1"/>
    </xf>
    <xf numFmtId="1" fontId="2" fillId="5" borderId="3" xfId="0" applyNumberFormat="1" applyFont="1" applyFill="1" applyBorder="1" applyAlignment="1">
      <alignment horizontal="center" vertical="center"/>
    </xf>
    <xf numFmtId="9" fontId="0" fillId="0" borderId="3" xfId="0" applyNumberFormat="1" applyBorder="1" applyAlignment="1">
      <alignment horizontal="center" vertical="center" wrapText="1"/>
    </xf>
    <xf numFmtId="9" fontId="2" fillId="5" borderId="3" xfId="4" applyFont="1" applyFill="1" applyBorder="1" applyAlignment="1" applyProtection="1">
      <alignment horizontal="center" vertical="center"/>
    </xf>
    <xf numFmtId="1" fontId="2" fillId="5" borderId="4" xfId="0" applyNumberFormat="1" applyFont="1" applyFill="1" applyBorder="1" applyAlignment="1">
      <alignment horizontal="center" vertical="center"/>
    </xf>
    <xf numFmtId="0" fontId="2" fillId="0" borderId="3" xfId="0" applyFont="1" applyBorder="1" applyAlignment="1">
      <alignment horizontal="justify" vertical="top" wrapText="1"/>
    </xf>
    <xf numFmtId="0" fontId="0" fillId="0" borderId="3" xfId="0" applyBorder="1" applyAlignment="1">
      <alignment horizontal="center" vertical="center"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0" fillId="6" borderId="6" xfId="0" applyFill="1" applyBorder="1" applyAlignment="1">
      <alignment horizontal="center" vertical="center"/>
    </xf>
    <xf numFmtId="1" fontId="0" fillId="6" borderId="7" xfId="0" applyNumberFormat="1" applyFill="1" applyBorder="1" applyAlignment="1">
      <alignment horizontal="center" vertical="center"/>
    </xf>
    <xf numFmtId="0" fontId="7" fillId="0" borderId="0" xfId="0" applyFont="1" applyAlignment="1">
      <alignment wrapText="1"/>
    </xf>
    <xf numFmtId="0" fontId="0" fillId="0" borderId="0" xfId="0" applyAlignment="1">
      <alignment wrapText="1"/>
    </xf>
    <xf numFmtId="0" fontId="0" fillId="0" borderId="8" xfId="0" applyBorder="1"/>
    <xf numFmtId="0" fontId="2" fillId="0" borderId="0" xfId="0" applyFont="1"/>
    <xf numFmtId="0" fontId="0" fillId="0" borderId="6" xfId="0" applyBorder="1"/>
    <xf numFmtId="0" fontId="0" fillId="0" borderId="6" xfId="0" applyBorder="1" applyAlignment="1">
      <alignment horizontal="left"/>
    </xf>
    <xf numFmtId="0" fontId="0" fillId="0" borderId="6" xfId="0" applyBorder="1" applyAlignment="1">
      <alignment horizontal="center"/>
    </xf>
    <xf numFmtId="0" fontId="0" fillId="7" borderId="5" xfId="0" applyFill="1" applyBorder="1"/>
    <xf numFmtId="0" fontId="0" fillId="7" borderId="9" xfId="0" applyFill="1" applyBorder="1"/>
    <xf numFmtId="0" fontId="2" fillId="0" borderId="5" xfId="0" applyFont="1" applyBorder="1"/>
    <xf numFmtId="0" fontId="2" fillId="0" borderId="6" xfId="0" applyFont="1" applyBorder="1"/>
    <xf numFmtId="1" fontId="0" fillId="0" borderId="10" xfId="0" applyNumberFormat="1" applyBorder="1"/>
    <xf numFmtId="0" fontId="0" fillId="8" borderId="5" xfId="0" applyFill="1" applyBorder="1"/>
    <xf numFmtId="0" fontId="0" fillId="8" borderId="9" xfId="0" applyFill="1" applyBorder="1"/>
    <xf numFmtId="0" fontId="2" fillId="0" borderId="11" xfId="0" applyFont="1" applyBorder="1"/>
    <xf numFmtId="173" fontId="5" fillId="9" borderId="5" xfId="0" applyNumberFormat="1" applyFont="1" applyFill="1" applyBorder="1" applyAlignment="1">
      <alignment horizontal="center" wrapText="1"/>
    </xf>
    <xf numFmtId="173" fontId="5" fillId="9" borderId="9" xfId="0" applyNumberFormat="1" applyFont="1" applyFill="1" applyBorder="1" applyAlignment="1">
      <alignment horizontal="center" wrapText="1"/>
    </xf>
    <xf numFmtId="10" fontId="0" fillId="0" borderId="10" xfId="0" applyNumberFormat="1" applyBorder="1"/>
    <xf numFmtId="0" fontId="0" fillId="6" borderId="12" xfId="0" applyFill="1" applyBorder="1"/>
    <xf numFmtId="0" fontId="0" fillId="6" borderId="13" xfId="0" applyFill="1" applyBorder="1"/>
    <xf numFmtId="0" fontId="2" fillId="0" borderId="12" xfId="0" applyFont="1" applyBorder="1"/>
    <xf numFmtId="0" fontId="0" fillId="0" borderId="14" xfId="0" applyBorder="1"/>
    <xf numFmtId="0" fontId="2" fillId="0" borderId="14" xfId="0" applyFont="1" applyBorder="1"/>
    <xf numFmtId="10" fontId="0" fillId="0" borderId="2" xfId="0" applyNumberFormat="1" applyBorder="1"/>
    <xf numFmtId="0" fontId="5" fillId="10" borderId="0" xfId="0" applyFont="1" applyFill="1" applyBorder="1" applyAlignment="1"/>
    <xf numFmtId="0" fontId="0" fillId="10" borderId="0" xfId="0" applyFill="1"/>
    <xf numFmtId="0" fontId="4" fillId="10" borderId="0" xfId="0" applyFont="1" applyFill="1" applyBorder="1" applyAlignment="1"/>
    <xf numFmtId="0" fontId="4" fillId="0" borderId="0" xfId="0" applyFont="1" applyBorder="1" applyAlignment="1"/>
    <xf numFmtId="0" fontId="5" fillId="10" borderId="0" xfId="0" applyFont="1" applyFill="1" applyBorder="1" applyAlignment="1">
      <alignment horizontal="center" wrapText="1"/>
    </xf>
    <xf numFmtId="0" fontId="0" fillId="10" borderId="0" xfId="0" applyFill="1" applyAlignment="1"/>
    <xf numFmtId="0" fontId="11" fillId="11" borderId="15" xfId="0" applyFont="1" applyFill="1" applyBorder="1" applyAlignment="1"/>
    <xf numFmtId="0" fontId="11" fillId="12" borderId="15" xfId="0" applyFont="1" applyFill="1" applyBorder="1" applyAlignment="1">
      <alignment horizontal="left"/>
    </xf>
    <xf numFmtId="0" fontId="11" fillId="0" borderId="15" xfId="0" applyFont="1" applyBorder="1" applyAlignment="1"/>
    <xf numFmtId="0" fontId="7" fillId="0" borderId="0" xfId="0" applyFont="1" applyFill="1" applyBorder="1" applyAlignment="1">
      <alignment horizontal="center" vertical="center" wrapText="1"/>
    </xf>
    <xf numFmtId="0" fontId="2" fillId="0" borderId="3" xfId="6" applyNumberFormat="1" applyBorder="1" applyAlignment="1">
      <alignment horizontal="center" vertical="center" wrapText="1"/>
    </xf>
    <xf numFmtId="0" fontId="12" fillId="0" borderId="3" xfId="6" applyNumberFormat="1" applyFont="1" applyBorder="1" applyAlignment="1">
      <alignment horizontal="center" vertical="center" wrapText="1"/>
    </xf>
    <xf numFmtId="14" fontId="12" fillId="0" borderId="3" xfId="6" applyNumberFormat="1" applyFont="1" applyBorder="1" applyAlignment="1">
      <alignment horizontal="center" vertical="center" wrapText="1"/>
    </xf>
    <xf numFmtId="175" fontId="2" fillId="5" borderId="3" xfId="6" applyNumberFormat="1" applyFont="1" applyFill="1" applyBorder="1" applyAlignment="1">
      <alignment horizontal="center" vertical="center"/>
    </xf>
    <xf numFmtId="9" fontId="2" fillId="5" borderId="3" xfId="6" applyFont="1" applyFill="1" applyBorder="1" applyAlignment="1">
      <alignment horizontal="center" vertical="center"/>
    </xf>
    <xf numFmtId="1" fontId="2" fillId="5" borderId="3" xfId="6" applyNumberFormat="1" applyFont="1" applyFill="1" applyBorder="1" applyAlignment="1">
      <alignment horizontal="center" vertical="center"/>
    </xf>
    <xf numFmtId="0" fontId="2" fillId="0" borderId="3" xfId="6" applyNumberFormat="1" applyBorder="1" applyAlignment="1">
      <alignment horizontal="center" vertical="center"/>
    </xf>
    <xf numFmtId="0" fontId="2" fillId="0" borderId="3" xfId="6" applyNumberFormat="1" applyBorder="1" applyAlignment="1">
      <alignment horizontal="center"/>
    </xf>
    <xf numFmtId="174" fontId="0" fillId="0" borderId="0" xfId="0" applyNumberFormat="1" applyAlignment="1">
      <alignment horizontal="center" vertical="center" wrapText="1"/>
    </xf>
    <xf numFmtId="0" fontId="7" fillId="13" borderId="16" xfId="6" applyNumberFormat="1" applyFont="1" applyFill="1" applyBorder="1" applyAlignment="1">
      <alignment horizontal="left" vertical="center" wrapText="1"/>
    </xf>
    <xf numFmtId="0" fontId="13" fillId="13" borderId="16" xfId="6" applyNumberFormat="1" applyFont="1" applyFill="1" applyBorder="1" applyAlignment="1">
      <alignment horizontal="left" vertical="center" wrapText="1"/>
    </xf>
    <xf numFmtId="2" fontId="2" fillId="4" borderId="16" xfId="6" applyNumberFormat="1" applyFill="1" applyBorder="1"/>
    <xf numFmtId="0" fontId="2" fillId="0" borderId="16" xfId="6" applyNumberFormat="1" applyBorder="1"/>
    <xf numFmtId="0" fontId="2" fillId="0" borderId="3" xfId="6" applyNumberFormat="1" applyFont="1" applyBorder="1" applyAlignment="1">
      <alignment horizontal="center" vertical="center" wrapText="1"/>
    </xf>
    <xf numFmtId="0" fontId="2" fillId="4" borderId="0" xfId="6" applyNumberFormat="1" applyFill="1"/>
    <xf numFmtId="0" fontId="2" fillId="0" borderId="0" xfId="6" applyNumberFormat="1"/>
    <xf numFmtId="0" fontId="2" fillId="0" borderId="0" xfId="6" applyNumberFormat="1" applyBorder="1" applyAlignment="1">
      <alignment horizontal="center"/>
    </xf>
    <xf numFmtId="0" fontId="14" fillId="0" borderId="3" xfId="6" applyNumberFormat="1" applyFont="1" applyBorder="1" applyAlignment="1">
      <alignment horizontal="center"/>
    </xf>
    <xf numFmtId="1" fontId="2" fillId="0" borderId="10" xfId="6" applyNumberFormat="1" applyBorder="1"/>
    <xf numFmtId="0" fontId="2" fillId="0" borderId="1" xfId="6" applyNumberFormat="1" applyFont="1" applyBorder="1" applyAlignment="1">
      <alignment horizontal="left" vertical="center"/>
    </xf>
    <xf numFmtId="0" fontId="14" fillId="0" borderId="17" xfId="6" applyNumberFormat="1" applyFont="1" applyBorder="1" applyAlignment="1">
      <alignment horizontal="center"/>
    </xf>
    <xf numFmtId="175" fontId="2" fillId="0" borderId="2" xfId="6" applyNumberFormat="1" applyBorder="1"/>
    <xf numFmtId="0" fontId="2" fillId="0" borderId="3" xfId="6" applyNumberFormat="1" applyFont="1" applyBorder="1" applyAlignment="1">
      <alignment horizontal="left" vertical="center"/>
    </xf>
    <xf numFmtId="10" fontId="2" fillId="0" borderId="3" xfId="6" applyNumberFormat="1" applyBorder="1"/>
    <xf numFmtId="0" fontId="1" fillId="0" borderId="0" xfId="0" applyFont="1" applyBorder="1" applyAlignment="1">
      <alignment horizontal="center" wrapText="1"/>
    </xf>
    <xf numFmtId="0" fontId="1" fillId="0" borderId="0" xfId="0" applyFont="1" applyBorder="1"/>
    <xf numFmtId="0" fontId="7" fillId="0" borderId="0" xfId="0" applyFont="1" applyBorder="1" applyAlignment="1">
      <alignment horizontal="center"/>
    </xf>
    <xf numFmtId="0" fontId="2" fillId="0" borderId="0" xfId="6" applyNumberFormat="1" applyBorder="1" applyAlignment="1">
      <alignment horizontal="center" vertical="center" wrapText="1"/>
    </xf>
    <xf numFmtId="0" fontId="2" fillId="0" borderId="0" xfId="6" applyNumberFormat="1" applyBorder="1" applyAlignment="1">
      <alignment horizontal="left" vertical="center"/>
    </xf>
    <xf numFmtId="0" fontId="14" fillId="0" borderId="0" xfId="6" applyNumberFormat="1" applyFont="1" applyBorder="1" applyAlignment="1">
      <alignment horizontal="center"/>
    </xf>
    <xf numFmtId="10" fontId="2" fillId="0" borderId="0" xfId="6" applyNumberFormat="1" applyBorder="1"/>
    <xf numFmtId="175" fontId="2" fillId="5" borderId="3" xfId="6" applyNumberFormat="1" applyFill="1" applyBorder="1" applyAlignment="1">
      <alignment horizontal="center" vertical="center"/>
    </xf>
    <xf numFmtId="0" fontId="5" fillId="10" borderId="0" xfId="6" applyNumberFormat="1" applyFont="1" applyFill="1" applyBorder="1" applyAlignment="1"/>
    <xf numFmtId="0" fontId="2" fillId="10" borderId="0" xfId="6" applyNumberFormat="1" applyFill="1"/>
    <xf numFmtId="0" fontId="3" fillId="0" borderId="0" xfId="0" applyFont="1" applyBorder="1" applyAlignment="1">
      <alignment horizontal="center" vertical="center"/>
    </xf>
    <xf numFmtId="0" fontId="4" fillId="10" borderId="0" xfId="6" applyNumberFormat="1" applyFont="1" applyFill="1" applyBorder="1" applyAlignment="1"/>
    <xf numFmtId="0" fontId="4" fillId="0" borderId="0" xfId="6" applyNumberFormat="1" applyFont="1" applyBorder="1" applyAlignment="1"/>
    <xf numFmtId="0" fontId="7" fillId="10" borderId="0" xfId="6" applyNumberFormat="1" applyFont="1" applyFill="1" applyAlignment="1">
      <alignment horizontal="left" vertical="top"/>
    </xf>
    <xf numFmtId="0" fontId="2" fillId="0" borderId="0" xfId="6" applyNumberFormat="1" applyAlignment="1"/>
    <xf numFmtId="0" fontId="5" fillId="0" borderId="0" xfId="6" applyNumberFormat="1" applyFont="1" applyBorder="1" applyAlignment="1">
      <alignment horizontal="left" wrapText="1"/>
    </xf>
    <xf numFmtId="173" fontId="5" fillId="0" borderId="0" xfId="6" applyNumberFormat="1" applyFont="1" applyBorder="1" applyAlignment="1">
      <alignment horizontal="center" wrapText="1"/>
    </xf>
    <xf numFmtId="0" fontId="0" fillId="0" borderId="18" xfId="0" applyFont="1" applyBorder="1" applyAlignment="1">
      <alignment horizontal="center" vertical="center" wrapText="1"/>
    </xf>
    <xf numFmtId="177" fontId="2" fillId="14" borderId="3" xfId="6" applyNumberFormat="1" applyFont="1" applyFill="1" applyBorder="1" applyAlignment="1">
      <alignment horizontal="center" vertical="center"/>
    </xf>
    <xf numFmtId="9" fontId="2" fillId="14" borderId="3" xfId="6" applyFont="1" applyFill="1" applyBorder="1" applyAlignment="1">
      <alignment horizontal="center" vertical="center"/>
    </xf>
    <xf numFmtId="1" fontId="2" fillId="14" borderId="3" xfId="6" applyNumberFormat="1" applyFont="1" applyFill="1" applyBorder="1" applyAlignment="1">
      <alignment horizontal="center" vertical="center"/>
    </xf>
    <xf numFmtId="0" fontId="2" fillId="0" borderId="3" xfId="6" applyNumberFormat="1" applyBorder="1"/>
    <xf numFmtId="0" fontId="0" fillId="0" borderId="18" xfId="0" applyFont="1" applyFill="1" applyBorder="1" applyAlignment="1">
      <alignment horizontal="center" vertical="center" wrapText="1"/>
    </xf>
    <xf numFmtId="0" fontId="0" fillId="0" borderId="18" xfId="0" applyFont="1" applyFill="1" applyBorder="1" applyAlignment="1">
      <alignment vertical="center" wrapText="1"/>
    </xf>
    <xf numFmtId="9" fontId="17" fillId="0" borderId="18" xfId="0" applyNumberFormat="1" applyFont="1" applyFill="1" applyBorder="1" applyAlignment="1">
      <alignment horizontal="center" vertical="center" wrapText="1"/>
    </xf>
    <xf numFmtId="14" fontId="0" fillId="0" borderId="18" xfId="0" applyNumberFormat="1"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2" fillId="14" borderId="3" xfId="6" applyNumberFormat="1" applyFont="1" applyFill="1" applyBorder="1" applyAlignment="1">
      <alignment horizontal="center" vertical="center" wrapText="1"/>
    </xf>
    <xf numFmtId="9" fontId="2" fillId="14" borderId="3" xfId="6" applyNumberFormat="1" applyFont="1" applyFill="1" applyBorder="1" applyAlignment="1">
      <alignment horizontal="center" vertical="center" wrapText="1"/>
    </xf>
    <xf numFmtId="0" fontId="0" fillId="0" borderId="18" xfId="0" applyBorder="1" applyAlignment="1">
      <alignment horizontal="center" vertical="center" wrapText="1"/>
    </xf>
    <xf numFmtId="0" fontId="13"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0" fillId="4" borderId="18" xfId="0" applyFont="1" applyFill="1" applyBorder="1" applyAlignment="1">
      <alignment horizontal="center" vertical="center" wrapText="1"/>
    </xf>
    <xf numFmtId="9" fontId="0" fillId="0" borderId="18" xfId="0" applyNumberFormat="1" applyBorder="1" applyAlignment="1">
      <alignment horizontal="center" vertical="center" wrapText="1"/>
    </xf>
    <xf numFmtId="14" fontId="0" fillId="0" borderId="18" xfId="0" applyNumberFormat="1" applyFont="1" applyBorder="1" applyAlignment="1">
      <alignment horizontal="center" vertical="center" wrapText="1"/>
    </xf>
    <xf numFmtId="2" fontId="0" fillId="0" borderId="18" xfId="0" applyNumberFormat="1" applyFill="1" applyBorder="1" applyAlignment="1">
      <alignment horizontal="center" vertical="center"/>
    </xf>
    <xf numFmtId="178" fontId="2" fillId="14" borderId="3" xfId="6" applyNumberFormat="1" applyFont="1" applyFill="1" applyBorder="1" applyAlignment="1">
      <alignment horizontal="center" vertical="center"/>
    </xf>
    <xf numFmtId="0" fontId="16" fillId="0" borderId="18" xfId="0" applyFont="1" applyBorder="1" applyAlignment="1">
      <alignment horizontal="center" vertical="center" wrapText="1"/>
    </xf>
    <xf numFmtId="0" fontId="15" fillId="0" borderId="18" xfId="0" applyFont="1" applyBorder="1" applyAlignment="1">
      <alignment horizontal="center" vertical="center" wrapText="1"/>
    </xf>
    <xf numFmtId="0" fontId="15" fillId="4" borderId="18" xfId="0" applyFont="1" applyFill="1" applyBorder="1" applyAlignment="1">
      <alignment horizontal="center" vertical="center" wrapText="1"/>
    </xf>
    <xf numFmtId="0" fontId="15" fillId="0" borderId="18" xfId="0" applyFont="1" applyFill="1" applyBorder="1" applyAlignment="1">
      <alignment horizontal="center" vertical="center" wrapText="1"/>
    </xf>
    <xf numFmtId="179" fontId="15" fillId="0" borderId="18" xfId="0" applyNumberFormat="1" applyFont="1" applyBorder="1" applyAlignment="1">
      <alignment vertical="center" wrapText="1"/>
    </xf>
    <xf numFmtId="179" fontId="15" fillId="4" borderId="18" xfId="0" applyNumberFormat="1" applyFont="1" applyFill="1" applyBorder="1" applyAlignment="1">
      <alignment vertical="center" wrapText="1"/>
    </xf>
    <xf numFmtId="1" fontId="16" fillId="14" borderId="18"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13" fillId="0" borderId="7" xfId="0" applyFont="1" applyBorder="1" applyAlignment="1">
      <alignment horizontal="center" vertical="center" wrapText="1"/>
    </xf>
    <xf numFmtId="176" fontId="0" fillId="0" borderId="7" xfId="0" applyNumberFormat="1" applyFont="1" applyBorder="1" applyAlignment="1">
      <alignment horizontal="center" vertical="center" wrapText="1"/>
    </xf>
    <xf numFmtId="15" fontId="0" fillId="0" borderId="7" xfId="0" applyNumberFormat="1" applyFont="1" applyBorder="1" applyAlignment="1">
      <alignment horizontal="center" vertical="center" wrapText="1"/>
    </xf>
    <xf numFmtId="2" fontId="0" fillId="0" borderId="7" xfId="0" applyNumberFormat="1" applyFont="1" applyBorder="1" applyAlignment="1">
      <alignment horizontal="center" vertical="center" wrapText="1"/>
    </xf>
    <xf numFmtId="0" fontId="0" fillId="0" borderId="7" xfId="0" applyBorder="1" applyAlignment="1">
      <alignment horizontal="center" vertical="center"/>
    </xf>
    <xf numFmtId="0" fontId="2" fillId="0" borderId="0" xfId="6" applyNumberFormat="1" applyFont="1"/>
    <xf numFmtId="1" fontId="15" fillId="0" borderId="7" xfId="0" applyNumberFormat="1" applyFont="1" applyFill="1" applyBorder="1" applyAlignment="1">
      <alignment horizontal="center" vertical="center" wrapText="1"/>
    </xf>
    <xf numFmtId="180" fontId="2" fillId="14" borderId="3" xfId="6" applyNumberFormat="1" applyFont="1" applyFill="1" applyBorder="1" applyAlignment="1">
      <alignment horizontal="center" vertical="center"/>
    </xf>
    <xf numFmtId="0" fontId="5" fillId="0" borderId="0" xfId="6" applyNumberFormat="1" applyFont="1" applyFill="1" applyBorder="1" applyAlignment="1">
      <alignment horizontal="left" wrapText="1"/>
    </xf>
    <xf numFmtId="0" fontId="0" fillId="0" borderId="7" xfId="0" applyFill="1" applyBorder="1" applyAlignment="1">
      <alignment horizontal="center" vertical="center" wrapText="1"/>
    </xf>
    <xf numFmtId="0" fontId="0" fillId="0" borderId="7" xfId="0" applyFill="1" applyBorder="1" applyAlignment="1">
      <alignment horizontal="center" vertical="center"/>
    </xf>
    <xf numFmtId="0" fontId="20" fillId="0" borderId="19" xfId="0" applyFont="1" applyFill="1" applyBorder="1" applyAlignment="1">
      <alignment horizontal="center" vertical="center"/>
    </xf>
    <xf numFmtId="0" fontId="20" fillId="0" borderId="18" xfId="0" applyFont="1" applyFill="1" applyBorder="1" applyAlignment="1">
      <alignment vertical="center" wrapText="1"/>
    </xf>
    <xf numFmtId="0" fontId="20" fillId="0" borderId="18" xfId="0" applyFont="1" applyFill="1" applyBorder="1" applyAlignment="1">
      <alignment horizontal="justify" vertical="center" wrapText="1"/>
    </xf>
    <xf numFmtId="0" fontId="20" fillId="0" borderId="18" xfId="0" applyFont="1" applyBorder="1" applyAlignment="1">
      <alignment horizontal="justify" vertical="center" wrapText="1"/>
    </xf>
    <xf numFmtId="0" fontId="21" fillId="0" borderId="18" xfId="0" applyFont="1" applyBorder="1" applyAlignment="1">
      <alignment vertical="center" wrapText="1"/>
    </xf>
    <xf numFmtId="0" fontId="21" fillId="0" borderId="18" xfId="0" applyFont="1" applyBorder="1" applyAlignment="1">
      <alignment horizontal="justify" vertical="center" wrapText="1"/>
    </xf>
    <xf numFmtId="0" fontId="21" fillId="0" borderId="18" xfId="0" applyFont="1" applyBorder="1" applyAlignment="1">
      <alignment horizontal="center" vertical="center" wrapText="1"/>
    </xf>
    <xf numFmtId="1" fontId="21" fillId="0" borderId="18" xfId="0" applyNumberFormat="1" applyFont="1" applyBorder="1" applyAlignment="1">
      <alignment horizontal="center" vertical="center" wrapText="1"/>
    </xf>
    <xf numFmtId="14" fontId="21" fillId="0" borderId="18" xfId="0" applyNumberFormat="1" applyFont="1" applyBorder="1" applyAlignment="1">
      <alignment horizontal="center" vertical="center" wrapText="1"/>
    </xf>
    <xf numFmtId="14" fontId="20" fillId="0" borderId="20" xfId="0" applyNumberFormat="1" applyFont="1" applyBorder="1" applyAlignment="1">
      <alignment horizontal="center" vertical="center" wrapText="1"/>
    </xf>
    <xf numFmtId="14" fontId="20" fillId="0" borderId="18" xfId="0" applyNumberFormat="1" applyFont="1" applyBorder="1" applyAlignment="1">
      <alignment horizontal="center" vertical="center" wrapText="1"/>
    </xf>
    <xf numFmtId="1" fontId="20" fillId="0" borderId="21" xfId="0" applyNumberFormat="1" applyFont="1" applyFill="1" applyBorder="1" applyAlignment="1">
      <alignment horizontal="center" vertical="center"/>
    </xf>
    <xf numFmtId="181" fontId="20" fillId="0" borderId="20" xfId="0" applyNumberFormat="1" applyFont="1" applyFill="1" applyBorder="1" applyAlignment="1">
      <alignment horizontal="justify" vertical="center" wrapText="1"/>
    </xf>
    <xf numFmtId="0" fontId="20" fillId="0" borderId="18" xfId="0" applyFont="1" applyFill="1" applyBorder="1" applyAlignment="1">
      <alignment horizontal="center" vertical="center" wrapText="1"/>
    </xf>
    <xf numFmtId="0" fontId="20" fillId="0" borderId="22" xfId="0" applyFont="1" applyFill="1" applyBorder="1" applyAlignment="1">
      <alignment horizontal="justify" vertical="center" wrapText="1"/>
    </xf>
    <xf numFmtId="0" fontId="20" fillId="0" borderId="23" xfId="0" applyFont="1" applyBorder="1" applyAlignment="1">
      <alignment horizontal="justify" vertical="center" wrapText="1"/>
    </xf>
    <xf numFmtId="1" fontId="20" fillId="0" borderId="18" xfId="0" applyNumberFormat="1" applyFont="1" applyFill="1" applyBorder="1" applyAlignment="1">
      <alignment horizontal="center" vertical="center"/>
    </xf>
    <xf numFmtId="0" fontId="20" fillId="0" borderId="24" xfId="0" applyFont="1" applyBorder="1" applyAlignment="1">
      <alignment horizontal="center" vertical="center" wrapText="1"/>
    </xf>
    <xf numFmtId="0" fontId="20" fillId="0" borderId="18" xfId="0" applyFont="1" applyBorder="1" applyAlignment="1">
      <alignment horizontal="center" vertical="center" wrapText="1"/>
    </xf>
    <xf numFmtId="0" fontId="21" fillId="0" borderId="24" xfId="0" applyFont="1" applyBorder="1" applyAlignment="1">
      <alignment horizontal="justify" vertical="top" wrapText="1"/>
    </xf>
    <xf numFmtId="14" fontId="20" fillId="0" borderId="24" xfId="0" applyNumberFormat="1" applyFont="1" applyBorder="1" applyAlignment="1">
      <alignment horizontal="center" vertical="center" wrapText="1"/>
    </xf>
    <xf numFmtId="9" fontId="2" fillId="14" borderId="3" xfId="6" applyNumberFormat="1" applyFont="1" applyFill="1" applyBorder="1" applyAlignment="1">
      <alignment horizontal="center" vertical="center"/>
    </xf>
    <xf numFmtId="0" fontId="0" fillId="0" borderId="18" xfId="0" applyFont="1" applyFill="1" applyBorder="1" applyAlignment="1">
      <alignment horizontal="justify" vertical="center" wrapText="1"/>
    </xf>
    <xf numFmtId="179" fontId="0" fillId="0" borderId="18" xfId="0" applyNumberFormat="1" applyFont="1" applyFill="1" applyBorder="1" applyAlignment="1">
      <alignment horizontal="center" vertical="center" wrapText="1"/>
    </xf>
    <xf numFmtId="0" fontId="7" fillId="14" borderId="3" xfId="6" applyNumberFormat="1" applyFont="1" applyFill="1" applyBorder="1" applyAlignment="1">
      <alignment horizontal="center" vertical="center" wrapText="1"/>
    </xf>
    <xf numFmtId="9" fontId="7" fillId="14" borderId="3" xfId="6" applyNumberFormat="1" applyFont="1" applyFill="1" applyBorder="1" applyAlignment="1">
      <alignment horizontal="center" vertical="center" wrapText="1"/>
    </xf>
    <xf numFmtId="0" fontId="0" fillId="4" borderId="18" xfId="0" applyFont="1" applyFill="1" applyBorder="1" applyAlignment="1">
      <alignment horizontal="justify" vertical="center" wrapText="1"/>
    </xf>
    <xf numFmtId="2" fontId="0" fillId="4" borderId="18" xfId="0" applyNumberFormat="1"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18" xfId="0" applyFont="1" applyFill="1" applyBorder="1" applyAlignment="1">
      <alignment horizontal="center" vertical="center"/>
    </xf>
    <xf numFmtId="0" fontId="17" fillId="0" borderId="18" xfId="0" applyFont="1" applyFill="1" applyBorder="1" applyAlignment="1">
      <alignment horizontal="justify" vertical="center" wrapText="1"/>
    </xf>
    <xf numFmtId="0" fontId="0" fillId="0" borderId="18" xfId="0" applyFill="1" applyBorder="1" applyAlignment="1">
      <alignment horizontal="center" vertical="center" wrapText="1"/>
    </xf>
    <xf numFmtId="0" fontId="0" fillId="0" borderId="18" xfId="0" applyFill="1" applyBorder="1" applyAlignment="1">
      <alignment horizontal="justify" vertical="center" wrapText="1"/>
    </xf>
    <xf numFmtId="0" fontId="0" fillId="0" borderId="18" xfId="0" applyFont="1" applyBorder="1" applyAlignment="1">
      <alignment horizontal="center" vertical="top" wrapText="1"/>
    </xf>
    <xf numFmtId="14" fontId="16" fillId="0" borderId="18" xfId="0" applyNumberFormat="1" applyFont="1" applyBorder="1" applyAlignment="1">
      <alignment horizontal="center" vertical="center" wrapText="1"/>
    </xf>
    <xf numFmtId="0" fontId="0" fillId="0" borderId="18" xfId="0" applyFont="1" applyFill="1" applyBorder="1" applyAlignment="1">
      <alignment horizontal="left" vertical="center" wrapText="1"/>
    </xf>
    <xf numFmtId="0" fontId="0" fillId="0" borderId="26" xfId="0" applyFont="1" applyFill="1" applyBorder="1" applyAlignment="1">
      <alignment vertical="center" wrapText="1"/>
    </xf>
    <xf numFmtId="14" fontId="23" fillId="0" borderId="1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8" xfId="0" applyFont="1" applyBorder="1" applyAlignment="1">
      <alignment vertical="center" wrapText="1"/>
    </xf>
    <xf numFmtId="9" fontId="16" fillId="0" borderId="18" xfId="0" applyNumberFormat="1" applyFont="1" applyBorder="1" applyAlignment="1">
      <alignment vertical="center" wrapText="1"/>
    </xf>
    <xf numFmtId="9" fontId="16" fillId="0" borderId="18" xfId="0" applyNumberFormat="1" applyFont="1" applyBorder="1" applyAlignment="1">
      <alignment horizontal="center" vertical="center" wrapText="1"/>
    </xf>
    <xf numFmtId="14" fontId="16" fillId="0" borderId="18" xfId="0" applyNumberFormat="1" applyFont="1" applyBorder="1" applyAlignment="1">
      <alignment vertical="center" wrapText="1"/>
    </xf>
    <xf numFmtId="2" fontId="16" fillId="0" borderId="18"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0" fontId="16" fillId="0" borderId="18" xfId="0" applyFont="1" applyFill="1" applyBorder="1" applyAlignment="1">
      <alignment vertical="center" wrapText="1"/>
    </xf>
    <xf numFmtId="0" fontId="2" fillId="14" borderId="4" xfId="6" applyNumberFormat="1" applyFont="1" applyFill="1" applyBorder="1" applyAlignment="1">
      <alignment horizontal="center" vertical="center"/>
    </xf>
    <xf numFmtId="9" fontId="2" fillId="14" borderId="4" xfId="6" applyNumberFormat="1" applyFont="1" applyFill="1" applyBorder="1" applyAlignment="1">
      <alignment horizontal="center" vertical="center"/>
    </xf>
    <xf numFmtId="0" fontId="14" fillId="14" borderId="3" xfId="6" applyNumberFormat="1" applyFont="1" applyFill="1" applyBorder="1" applyAlignment="1">
      <alignment horizontal="center" vertical="center" wrapText="1"/>
    </xf>
    <xf numFmtId="0" fontId="2" fillId="14" borderId="4" xfId="6" applyNumberFormat="1" applyFont="1" applyFill="1" applyBorder="1" applyAlignment="1">
      <alignment horizontal="center" vertical="center" wrapText="1"/>
    </xf>
    <xf numFmtId="9" fontId="2" fillId="14" borderId="4" xfId="6" applyNumberFormat="1" applyFont="1" applyFill="1" applyBorder="1" applyAlignment="1">
      <alignment horizontal="center" vertical="center" wrapText="1"/>
    </xf>
    <xf numFmtId="0" fontId="16" fillId="0" borderId="27" xfId="0" applyFont="1" applyBorder="1" applyAlignment="1">
      <alignment horizontal="center" vertical="center" wrapText="1"/>
    </xf>
    <xf numFmtId="0" fontId="16" fillId="0" borderId="24" xfId="0" applyFont="1" applyFill="1" applyBorder="1" applyAlignment="1">
      <alignment horizontal="left" vertical="center" wrapText="1"/>
    </xf>
    <xf numFmtId="0" fontId="16" fillId="4" borderId="0" xfId="0" applyFont="1" applyFill="1" applyBorder="1" applyAlignment="1">
      <alignment vertical="center" wrapText="1"/>
    </xf>
    <xf numFmtId="0" fontId="16" fillId="0" borderId="0" xfId="0" applyFont="1" applyBorder="1" applyAlignment="1">
      <alignment vertical="center" wrapText="1"/>
    </xf>
    <xf numFmtId="0" fontId="16" fillId="0" borderId="28" xfId="0" applyFont="1" applyBorder="1" applyAlignment="1">
      <alignment horizontal="center" vertical="center" wrapText="1"/>
    </xf>
    <xf numFmtId="14" fontId="16" fillId="0" borderId="24" xfId="0" applyNumberFormat="1" applyFont="1" applyBorder="1" applyAlignment="1">
      <alignment horizontal="center" vertical="center" wrapText="1"/>
    </xf>
    <xf numFmtId="2" fontId="16" fillId="0" borderId="24" xfId="0" applyNumberFormat="1" applyFont="1" applyFill="1" applyBorder="1" applyAlignment="1">
      <alignment horizontal="center" vertical="center"/>
    </xf>
    <xf numFmtId="0" fontId="16" fillId="0" borderId="18" xfId="0" applyFont="1" applyBorder="1" applyAlignment="1">
      <alignment horizontal="center" vertical="center"/>
    </xf>
    <xf numFmtId="0" fontId="14" fillId="14" borderId="3" xfId="6" applyNumberFormat="1" applyFont="1" applyFill="1" applyBorder="1" applyAlignment="1">
      <alignment horizontal="center"/>
    </xf>
    <xf numFmtId="14" fontId="16" fillId="0" borderId="18" xfId="0" applyNumberFormat="1" applyFont="1" applyFill="1" applyBorder="1" applyAlignment="1">
      <alignment horizontal="center" vertical="center" wrapText="1"/>
    </xf>
    <xf numFmtId="0" fontId="9" fillId="0" borderId="18" xfId="0" applyFont="1" applyBorder="1" applyAlignment="1" applyProtection="1">
      <alignment vertical="top" wrapText="1"/>
      <protection locked="0"/>
    </xf>
    <xf numFmtId="0" fontId="16" fillId="0" borderId="18" xfId="0" applyFont="1" applyBorder="1" applyAlignment="1">
      <alignment horizontal="left" vertical="top" wrapText="1"/>
    </xf>
    <xf numFmtId="0" fontId="16" fillId="0" borderId="18" xfId="0" applyFont="1" applyBorder="1" applyAlignment="1">
      <alignment horizontal="center" vertical="top" wrapText="1"/>
    </xf>
    <xf numFmtId="1" fontId="16" fillId="0" borderId="18" xfId="0" applyNumberFormat="1" applyFont="1" applyBorder="1" applyAlignment="1">
      <alignment horizontal="center" vertical="center" wrapText="1"/>
    </xf>
    <xf numFmtId="0" fontId="9" fillId="4" borderId="18" xfId="0" applyFont="1" applyFill="1" applyBorder="1" applyAlignment="1" applyProtection="1">
      <alignment vertical="top" wrapText="1"/>
      <protection locked="0"/>
    </xf>
    <xf numFmtId="0" fontId="16" fillId="0" borderId="18" xfId="0" applyFont="1" applyBorder="1" applyAlignment="1">
      <alignment horizontal="left" vertical="center" wrapText="1"/>
    </xf>
    <xf numFmtId="0" fontId="9" fillId="4" borderId="18" xfId="0" applyFont="1" applyFill="1" applyBorder="1" applyAlignment="1" applyProtection="1">
      <alignment vertical="center" wrapText="1"/>
      <protection locked="0"/>
    </xf>
    <xf numFmtId="0" fontId="15" fillId="4" borderId="7" xfId="0" applyNumberFormat="1" applyFont="1" applyFill="1" applyBorder="1" applyAlignment="1">
      <alignment horizontal="center" vertical="center" wrapText="1"/>
    </xf>
    <xf numFmtId="1" fontId="15" fillId="4" borderId="7" xfId="0" applyNumberFormat="1" applyFont="1" applyFill="1" applyBorder="1" applyAlignment="1">
      <alignment horizontal="center" vertical="center" wrapText="1"/>
    </xf>
    <xf numFmtId="174" fontId="15" fillId="4" borderId="7" xfId="0" applyNumberFormat="1" applyFont="1" applyFill="1" applyBorder="1" applyAlignment="1">
      <alignment horizontal="center" vertical="center" wrapText="1"/>
    </xf>
    <xf numFmtId="0" fontId="25" fillId="4" borderId="7" xfId="0" applyNumberFormat="1" applyFont="1" applyFill="1" applyBorder="1" applyAlignment="1">
      <alignment vertical="center" wrapText="1"/>
    </xf>
    <xf numFmtId="0" fontId="15" fillId="4" borderId="7" xfId="0" applyNumberFormat="1" applyFont="1" applyFill="1" applyBorder="1" applyAlignment="1">
      <alignment vertical="center" wrapText="1"/>
    </xf>
    <xf numFmtId="0" fontId="15" fillId="0" borderId="9" xfId="0" applyNumberFormat="1" applyFont="1" applyFill="1" applyBorder="1" applyAlignment="1">
      <alignment vertical="center" wrapText="1"/>
    </xf>
    <xf numFmtId="0" fontId="15" fillId="0" borderId="14" xfId="0" applyNumberFormat="1" applyFont="1" applyFill="1" applyBorder="1" applyAlignment="1">
      <alignment vertical="center" wrapText="1"/>
    </xf>
    <xf numFmtId="0" fontId="15" fillId="0" borderId="7" xfId="0" applyNumberFormat="1" applyFont="1" applyFill="1" applyBorder="1" applyAlignment="1">
      <alignment vertical="center" wrapText="1"/>
    </xf>
    <xf numFmtId="0" fontId="15" fillId="4" borderId="29" xfId="0" applyNumberFormat="1" applyFont="1" applyFill="1" applyBorder="1" applyAlignment="1">
      <alignment horizontal="center" vertical="center" wrapText="1"/>
    </xf>
    <xf numFmtId="0" fontId="15" fillId="4" borderId="29" xfId="0" applyNumberFormat="1" applyFont="1" applyFill="1" applyBorder="1" applyAlignment="1">
      <alignment vertical="center" wrapText="1"/>
    </xf>
    <xf numFmtId="0" fontId="15" fillId="0" borderId="8" xfId="0" applyNumberFormat="1" applyFont="1" applyFill="1" applyBorder="1" applyAlignment="1">
      <alignment vertical="center" wrapText="1"/>
    </xf>
    <xf numFmtId="0" fontId="15" fillId="0" borderId="30" xfId="0" applyNumberFormat="1" applyFont="1" applyFill="1" applyBorder="1" applyAlignment="1">
      <alignment vertical="center" wrapText="1"/>
    </xf>
    <xf numFmtId="37" fontId="26" fillId="0" borderId="7" xfId="4" applyNumberFormat="1" applyFont="1" applyFill="1" applyBorder="1" applyAlignment="1">
      <alignment horizontal="center" vertical="center" wrapText="1"/>
    </xf>
    <xf numFmtId="1" fontId="15" fillId="0" borderId="7" xfId="0" applyNumberFormat="1" applyFont="1" applyFill="1" applyBorder="1" applyAlignment="1">
      <alignment horizontal="center" vertical="center"/>
    </xf>
    <xf numFmtId="0" fontId="0" fillId="0" borderId="18" xfId="2" applyNumberFormat="1" applyFont="1" applyFill="1" applyBorder="1" applyAlignment="1" applyProtection="1">
      <alignment horizontal="center" vertical="center" wrapText="1"/>
    </xf>
    <xf numFmtId="14" fontId="0" fillId="0" borderId="18" xfId="2" applyNumberFormat="1" applyFont="1" applyFill="1" applyBorder="1" applyAlignment="1" applyProtection="1">
      <alignment horizontal="center" vertical="center" wrapText="1"/>
    </xf>
    <xf numFmtId="1" fontId="0" fillId="0" borderId="18" xfId="0" applyNumberFormat="1" applyFont="1" applyFill="1" applyBorder="1" applyAlignment="1">
      <alignment horizontal="center" vertical="center" wrapText="1"/>
    </xf>
    <xf numFmtId="14" fontId="0" fillId="0" borderId="18" xfId="0" applyNumberFormat="1" applyFont="1" applyBorder="1" applyAlignment="1">
      <alignment horizontal="center" vertical="top" wrapText="1"/>
    </xf>
    <xf numFmtId="1" fontId="0" fillId="0" borderId="18" xfId="0" applyNumberFormat="1" applyFont="1" applyFill="1" applyBorder="1" applyAlignment="1">
      <alignment horizontal="center" vertical="top"/>
    </xf>
    <xf numFmtId="0" fontId="0" fillId="0" borderId="7" xfId="0" applyFont="1" applyBorder="1" applyAlignment="1">
      <alignment horizontal="center" vertical="top" wrapText="1"/>
    </xf>
    <xf numFmtId="0" fontId="30" fillId="0" borderId="18" xfId="0" applyFont="1" applyBorder="1" applyAlignment="1">
      <alignment horizontal="center" vertical="center" wrapText="1"/>
    </xf>
    <xf numFmtId="0" fontId="30" fillId="0" borderId="18" xfId="0" applyFont="1" applyBorder="1" applyAlignment="1">
      <alignment horizontal="left" vertical="center" wrapText="1"/>
    </xf>
    <xf numFmtId="14" fontId="30" fillId="0" borderId="18" xfId="0" applyNumberFormat="1" applyFont="1" applyBorder="1" applyAlignment="1">
      <alignment horizontal="center" vertical="center" wrapText="1"/>
    </xf>
    <xf numFmtId="1" fontId="30" fillId="0" borderId="18" xfId="0" applyNumberFormat="1" applyFont="1" applyBorder="1" applyAlignment="1">
      <alignment horizontal="center" vertical="center" wrapText="1"/>
    </xf>
    <xf numFmtId="0" fontId="2" fillId="0" borderId="4" xfId="6" applyNumberFormat="1" applyFont="1" applyFill="1" applyBorder="1" applyAlignment="1">
      <alignment horizontal="center" vertical="center"/>
    </xf>
    <xf numFmtId="9" fontId="2" fillId="17" borderId="0" xfId="4" applyFill="1" applyAlignment="1">
      <alignment horizontal="center" vertical="center" wrapText="1"/>
    </xf>
    <xf numFmtId="0" fontId="16" fillId="0" borderId="31" xfId="0" applyFont="1" applyBorder="1" applyAlignment="1">
      <alignment horizontal="center" vertical="center" wrapText="1"/>
    </xf>
    <xf numFmtId="0" fontId="16" fillId="0" borderId="32" xfId="0" applyFont="1" applyFill="1" applyBorder="1" applyAlignment="1">
      <alignment horizontal="center" vertical="center" wrapText="1"/>
    </xf>
    <xf numFmtId="0" fontId="16" fillId="0" borderId="32" xfId="0" applyFont="1" applyFill="1" applyBorder="1" applyAlignment="1">
      <alignment horizontal="left" vertical="center" wrapText="1"/>
    </xf>
    <xf numFmtId="0" fontId="16" fillId="0" borderId="32" xfId="0" applyFont="1" applyBorder="1" applyAlignment="1">
      <alignment horizontal="center" vertical="center" wrapText="1"/>
    </xf>
    <xf numFmtId="0" fontId="0" fillId="0" borderId="24" xfId="0" applyFont="1" applyBorder="1" applyAlignment="1">
      <alignment horizontal="center" vertical="center" wrapText="1"/>
    </xf>
    <xf numFmtId="174" fontId="16" fillId="0" borderId="32" xfId="0" applyNumberFormat="1" applyFont="1" applyBorder="1" applyAlignment="1">
      <alignment horizontal="center" vertical="center" wrapText="1"/>
    </xf>
    <xf numFmtId="174" fontId="16" fillId="0" borderId="32" xfId="0" applyNumberFormat="1" applyFont="1" applyFill="1" applyBorder="1" applyAlignment="1">
      <alignment horizontal="center" vertical="center" wrapText="1"/>
    </xf>
    <xf numFmtId="1" fontId="16" fillId="14" borderId="32" xfId="0" applyNumberFormat="1" applyFont="1" applyFill="1" applyBorder="1" applyAlignment="1">
      <alignment horizontal="center" vertical="center" wrapText="1"/>
    </xf>
    <xf numFmtId="177" fontId="2" fillId="14" borderId="17" xfId="6" applyNumberFormat="1" applyFont="1" applyFill="1" applyBorder="1" applyAlignment="1">
      <alignment horizontal="center" vertical="center"/>
    </xf>
    <xf numFmtId="9" fontId="2" fillId="14" borderId="17" xfId="6" applyFont="1" applyFill="1" applyBorder="1" applyAlignment="1">
      <alignment horizontal="center" vertical="center"/>
    </xf>
    <xf numFmtId="1" fontId="2" fillId="14" borderId="17" xfId="6" applyNumberFormat="1" applyFont="1" applyFill="1" applyBorder="1" applyAlignment="1">
      <alignment horizontal="center" vertical="center"/>
    </xf>
    <xf numFmtId="0" fontId="2" fillId="0" borderId="17" xfId="6" applyNumberFormat="1" applyBorder="1"/>
    <xf numFmtId="0" fontId="0" fillId="0" borderId="24" xfId="0" applyFont="1" applyFill="1" applyBorder="1" applyAlignment="1">
      <alignment horizontal="center" vertical="center" wrapText="1"/>
    </xf>
    <xf numFmtId="0" fontId="15" fillId="0" borderId="24" xfId="0" applyFont="1" applyFill="1" applyBorder="1" applyAlignment="1">
      <alignment vertical="center" wrapText="1"/>
    </xf>
    <xf numFmtId="0" fontId="2" fillId="14" borderId="17" xfId="6" applyNumberFormat="1" applyFont="1" applyFill="1" applyBorder="1" applyAlignment="1">
      <alignment horizontal="center" vertical="center" wrapText="1"/>
    </xf>
    <xf numFmtId="9" fontId="2" fillId="14" borderId="17" xfId="6" applyNumberFormat="1" applyFont="1" applyFill="1" applyBorder="1" applyAlignment="1">
      <alignment horizontal="center" vertical="center" wrapText="1"/>
    </xf>
    <xf numFmtId="0" fontId="2" fillId="0" borderId="17" xfId="6" applyNumberFormat="1" applyFont="1" applyBorder="1" applyAlignment="1">
      <alignment horizontal="center" vertical="center" wrapText="1"/>
    </xf>
    <xf numFmtId="1" fontId="20" fillId="17" borderId="20" xfId="0" applyNumberFormat="1" applyFont="1" applyFill="1" applyBorder="1" applyAlignment="1">
      <alignment horizontal="center" vertical="center" wrapText="1"/>
    </xf>
    <xf numFmtId="1" fontId="20" fillId="17" borderId="18" xfId="0" applyNumberFormat="1" applyFont="1" applyFill="1" applyBorder="1" applyAlignment="1">
      <alignment horizontal="center" vertical="center"/>
    </xf>
    <xf numFmtId="0" fontId="16" fillId="4" borderId="32" xfId="0" applyFont="1" applyFill="1" applyBorder="1" applyAlignment="1">
      <alignment vertical="center" wrapText="1"/>
    </xf>
    <xf numFmtId="0" fontId="16" fillId="4" borderId="33" xfId="0" applyFont="1" applyFill="1" applyBorder="1" applyAlignment="1">
      <alignment vertical="center" wrapText="1"/>
    </xf>
    <xf numFmtId="0" fontId="2" fillId="14" borderId="16" xfId="6" applyNumberFormat="1" applyFont="1" applyFill="1" applyBorder="1" applyAlignment="1">
      <alignment horizontal="center" vertical="center" wrapText="1"/>
    </xf>
    <xf numFmtId="9" fontId="2" fillId="14" borderId="16" xfId="6" applyNumberFormat="1" applyFont="1" applyFill="1" applyBorder="1" applyAlignment="1">
      <alignment horizontal="center" vertical="center" wrapText="1"/>
    </xf>
    <xf numFmtId="0" fontId="14" fillId="14" borderId="16" xfId="6" applyNumberFormat="1" applyFont="1" applyFill="1" applyBorder="1" applyAlignment="1">
      <alignment horizontal="center" vertical="center" wrapText="1"/>
    </xf>
    <xf numFmtId="0" fontId="2" fillId="0" borderId="16" xfId="6" applyNumberFormat="1" applyBorder="1" applyAlignment="1">
      <alignment horizontal="center"/>
    </xf>
    <xf numFmtId="1" fontId="2" fillId="0" borderId="16" xfId="6" applyNumberFormat="1" applyBorder="1" applyAlignment="1">
      <alignment horizontal="center"/>
    </xf>
    <xf numFmtId="0" fontId="35" fillId="0" borderId="34" xfId="0" applyFont="1" applyBorder="1" applyAlignment="1">
      <alignment horizontal="center" vertical="center" wrapText="1"/>
    </xf>
    <xf numFmtId="0" fontId="35" fillId="0" borderId="34" xfId="0" applyFont="1" applyFill="1" applyBorder="1" applyAlignment="1">
      <alignment horizontal="center" vertical="center" wrapText="1"/>
    </xf>
    <xf numFmtId="0" fontId="36" fillId="0" borderId="34" xfId="0" applyFont="1" applyBorder="1" applyAlignment="1">
      <alignment horizontal="center" vertical="center" wrapText="1"/>
    </xf>
    <xf numFmtId="9" fontId="36" fillId="0" borderId="34" xfId="0" applyNumberFormat="1" applyFont="1" applyBorder="1" applyAlignment="1">
      <alignment horizontal="center" vertical="center" wrapText="1"/>
    </xf>
    <xf numFmtId="14" fontId="36" fillId="0" borderId="34" xfId="0" applyNumberFormat="1" applyFont="1" applyBorder="1" applyAlignment="1">
      <alignment horizontal="center" vertical="center" wrapText="1"/>
    </xf>
    <xf numFmtId="2" fontId="36" fillId="0" borderId="34" xfId="0" applyNumberFormat="1"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34" xfId="0" applyFont="1" applyFill="1" applyBorder="1" applyAlignment="1" applyProtection="1">
      <alignment horizontal="center" vertical="center" wrapText="1"/>
      <protection locked="0"/>
    </xf>
    <xf numFmtId="0" fontId="2" fillId="0" borderId="34" xfId="0" applyFont="1" applyFill="1" applyBorder="1" applyAlignment="1">
      <alignment horizontal="center" vertical="center" wrapText="1"/>
    </xf>
    <xf numFmtId="0" fontId="2" fillId="0" borderId="34" xfId="0" applyFont="1" applyFill="1" applyBorder="1" applyAlignment="1" applyProtection="1">
      <alignment horizontal="center" vertical="center" wrapText="1"/>
      <protection locked="0"/>
    </xf>
    <xf numFmtId="0" fontId="2" fillId="0" borderId="34" xfId="0" applyFont="1" applyBorder="1" applyAlignment="1">
      <alignment horizontal="center" vertical="center" wrapText="1"/>
    </xf>
    <xf numFmtId="0" fontId="2" fillId="0" borderId="35" xfId="6" applyNumberFormat="1" applyFont="1" applyBorder="1" applyAlignment="1">
      <alignment horizontal="center" vertical="center" wrapText="1"/>
    </xf>
    <xf numFmtId="1" fontId="2" fillId="0" borderId="35" xfId="6" applyNumberFormat="1" applyBorder="1" applyAlignment="1">
      <alignment horizontal="center"/>
    </xf>
    <xf numFmtId="0" fontId="2" fillId="14" borderId="34" xfId="6" applyNumberFormat="1" applyFont="1" applyFill="1" applyBorder="1" applyAlignment="1">
      <alignment horizontal="center" vertical="center" wrapText="1"/>
    </xf>
    <xf numFmtId="9" fontId="2" fillId="14" borderId="34" xfId="6" applyNumberFormat="1" applyFont="1" applyFill="1" applyBorder="1" applyAlignment="1">
      <alignment horizontal="center" vertical="center" wrapText="1"/>
    </xf>
    <xf numFmtId="0" fontId="14" fillId="14" borderId="34" xfId="6" applyNumberFormat="1" applyFont="1" applyFill="1" applyBorder="1" applyAlignment="1">
      <alignment horizontal="center" vertical="center" wrapText="1"/>
    </xf>
    <xf numFmtId="0" fontId="2" fillId="0" borderId="34" xfId="6" applyNumberFormat="1" applyFont="1" applyBorder="1" applyAlignment="1">
      <alignment horizontal="center" vertical="center" wrapText="1"/>
    </xf>
    <xf numFmtId="0" fontId="2" fillId="0" borderId="34" xfId="6" applyNumberFormat="1" applyBorder="1" applyAlignment="1">
      <alignment horizontal="center"/>
    </xf>
    <xf numFmtId="0" fontId="16" fillId="0" borderId="34" xfId="0" applyFont="1" applyFill="1" applyBorder="1" applyAlignment="1">
      <alignment horizontal="left" wrapText="1"/>
    </xf>
    <xf numFmtId="0" fontId="16" fillId="0" borderId="34" xfId="0" applyFont="1" applyFill="1" applyBorder="1" applyAlignment="1">
      <alignment vertical="center" wrapText="1"/>
    </xf>
    <xf numFmtId="0" fontId="16" fillId="0" borderId="36" xfId="0" applyFont="1" applyFill="1" applyBorder="1" applyAlignment="1">
      <alignment horizontal="left" vertical="top" wrapText="1"/>
    </xf>
    <xf numFmtId="0" fontId="16" fillId="0" borderId="34" xfId="0" applyFont="1" applyFill="1" applyBorder="1" applyAlignment="1">
      <alignment horizontal="center" vertical="center" wrapText="1"/>
    </xf>
    <xf numFmtId="14" fontId="16" fillId="0" borderId="34" xfId="0" applyNumberFormat="1" applyFont="1" applyFill="1" applyBorder="1" applyAlignment="1">
      <alignment horizontal="center" vertical="center" wrapText="1"/>
    </xf>
    <xf numFmtId="0" fontId="16" fillId="0" borderId="34" xfId="0" applyFont="1" applyFill="1" applyBorder="1" applyAlignment="1">
      <alignment horizontal="centerContinuous" vertical="center" wrapText="1"/>
    </xf>
    <xf numFmtId="14" fontId="16" fillId="0" borderId="34" xfId="0" applyNumberFormat="1" applyFont="1" applyFill="1" applyBorder="1" applyAlignment="1">
      <alignment horizontal="centerContinuous" vertical="center"/>
    </xf>
    <xf numFmtId="0" fontId="16" fillId="0" borderId="36" xfId="0" applyFont="1" applyFill="1" applyBorder="1" applyAlignment="1">
      <alignment horizontal="left" vertical="center" wrapText="1"/>
    </xf>
    <xf numFmtId="2" fontId="16" fillId="18" borderId="34" xfId="0" applyNumberFormat="1" applyFont="1" applyFill="1" applyBorder="1" applyAlignment="1">
      <alignment horizontal="center" vertical="center"/>
    </xf>
    <xf numFmtId="2" fontId="16" fillId="18" borderId="34" xfId="0" applyNumberFormat="1" applyFont="1" applyFill="1" applyBorder="1" applyAlignment="1">
      <alignment horizontal="centerContinuous" vertical="center"/>
    </xf>
    <xf numFmtId="175" fontId="2" fillId="0" borderId="37" xfId="6" applyNumberFormat="1" applyBorder="1"/>
    <xf numFmtId="0" fontId="2" fillId="0" borderId="34" xfId="6" applyNumberFormat="1" applyBorder="1" applyAlignment="1"/>
    <xf numFmtId="1" fontId="2" fillId="0" borderId="34" xfId="6" applyNumberFormat="1" applyBorder="1" applyAlignment="1"/>
    <xf numFmtId="0" fontId="16" fillId="0" borderId="34" xfId="0" applyFont="1" applyFill="1" applyBorder="1" applyAlignment="1">
      <alignment horizontal="left" vertical="center" wrapText="1"/>
    </xf>
    <xf numFmtId="0" fontId="16" fillId="0" borderId="34" xfId="0" applyFont="1" applyFill="1" applyBorder="1" applyAlignment="1" applyProtection="1">
      <alignment vertical="center" wrapText="1"/>
      <protection locked="0"/>
    </xf>
    <xf numFmtId="0" fontId="16" fillId="0" borderId="34" xfId="0" applyFont="1" applyFill="1" applyBorder="1" applyAlignment="1">
      <alignment horizontal="left" vertical="top" wrapText="1"/>
    </xf>
    <xf numFmtId="1" fontId="16" fillId="0" borderId="34" xfId="0" applyNumberFormat="1" applyFont="1" applyFill="1" applyBorder="1" applyAlignment="1">
      <alignment horizontal="center" vertical="center" wrapText="1"/>
    </xf>
    <xf numFmtId="2" fontId="16" fillId="0" borderId="34" xfId="0" applyNumberFormat="1" applyFont="1" applyFill="1" applyBorder="1" applyAlignment="1">
      <alignment horizontal="center" vertical="center" wrapText="1"/>
    </xf>
    <xf numFmtId="0" fontId="37" fillId="4" borderId="34" xfId="0" applyNumberFormat="1" applyFont="1" applyFill="1" applyBorder="1" applyAlignment="1">
      <alignment horizontal="center" vertical="center" wrapText="1"/>
    </xf>
    <xf numFmtId="0" fontId="0" fillId="4" borderId="36" xfId="0" applyNumberFormat="1" applyFont="1" applyFill="1" applyBorder="1" applyAlignment="1">
      <alignment horizontal="center" vertical="center" wrapText="1"/>
    </xf>
    <xf numFmtId="0" fontId="0" fillId="4" borderId="34" xfId="0" applyNumberFormat="1" applyFont="1" applyFill="1" applyBorder="1" applyAlignment="1">
      <alignment horizontal="justify" vertical="center" wrapText="1"/>
    </xf>
    <xf numFmtId="1" fontId="0" fillId="4" borderId="34" xfId="0" applyNumberFormat="1" applyFont="1" applyFill="1" applyBorder="1" applyAlignment="1">
      <alignment horizontal="center" vertical="center" wrapText="1"/>
    </xf>
    <xf numFmtId="183" fontId="0" fillId="4" borderId="34" xfId="0" applyNumberFormat="1" applyFont="1" applyFill="1" applyBorder="1" applyAlignment="1">
      <alignment horizontal="justify" vertical="center" wrapText="1"/>
    </xf>
    <xf numFmtId="183" fontId="0" fillId="4" borderId="34" xfId="0" applyNumberFormat="1" applyFont="1" applyFill="1" applyBorder="1" applyAlignment="1">
      <alignment horizontal="center" vertical="center" wrapText="1"/>
    </xf>
    <xf numFmtId="0" fontId="38" fillId="0" borderId="38" xfId="0" applyFont="1" applyBorder="1" applyAlignment="1">
      <alignment horizontal="center" vertical="center" wrapText="1"/>
    </xf>
    <xf numFmtId="0" fontId="16" fillId="19" borderId="38" xfId="0" applyFont="1" applyFill="1" applyBorder="1" applyAlignment="1">
      <alignment horizontal="center" vertical="center" wrapText="1"/>
    </xf>
    <xf numFmtId="183" fontId="16" fillId="19" borderId="38" xfId="0" applyNumberFormat="1" applyFont="1" applyFill="1" applyBorder="1" applyAlignment="1">
      <alignment horizontal="center" vertical="center" wrapText="1"/>
    </xf>
    <xf numFmtId="0" fontId="38" fillId="0" borderId="34" xfId="0" applyFont="1" applyBorder="1" applyAlignment="1">
      <alignment horizontal="center" vertical="center" wrapText="1"/>
    </xf>
    <xf numFmtId="0" fontId="16" fillId="19" borderId="26" xfId="0" applyFont="1" applyFill="1" applyBorder="1" applyAlignment="1">
      <alignment horizontal="center" vertical="center" wrapText="1"/>
    </xf>
    <xf numFmtId="0" fontId="16" fillId="19" borderId="39" xfId="0" applyFont="1" applyFill="1" applyBorder="1" applyAlignment="1">
      <alignment horizontal="center" vertical="center" wrapText="1"/>
    </xf>
    <xf numFmtId="183" fontId="16" fillId="0" borderId="38" xfId="0" applyNumberFormat="1" applyFont="1" applyBorder="1" applyAlignment="1">
      <alignment horizontal="center" vertical="center" wrapText="1"/>
    </xf>
    <xf numFmtId="0" fontId="16" fillId="19" borderId="18" xfId="0" applyFont="1" applyFill="1" applyBorder="1" applyAlignment="1">
      <alignment horizontal="center" vertical="center" wrapText="1"/>
    </xf>
    <xf numFmtId="0" fontId="16" fillId="19" borderId="20" xfId="0" applyFont="1" applyFill="1" applyBorder="1" applyAlignment="1">
      <alignment horizontal="center" vertical="center" wrapText="1"/>
    </xf>
    <xf numFmtId="0" fontId="16" fillId="19" borderId="34" xfId="0" applyFont="1" applyFill="1" applyBorder="1" applyAlignment="1">
      <alignment horizontal="center" vertical="center" wrapText="1"/>
    </xf>
    <xf numFmtId="183" fontId="16" fillId="0" borderId="34" xfId="0" applyNumberFormat="1" applyFont="1" applyBorder="1" applyAlignment="1">
      <alignment horizontal="center" vertical="center" wrapText="1"/>
    </xf>
    <xf numFmtId="0" fontId="16" fillId="0" borderId="34" xfId="0" applyFont="1" applyBorder="1" applyAlignment="1">
      <alignment horizontal="center" vertical="center" wrapText="1"/>
    </xf>
    <xf numFmtId="14" fontId="16" fillId="0" borderId="34" xfId="0" applyNumberFormat="1" applyFont="1" applyBorder="1" applyAlignment="1">
      <alignment horizontal="center" vertical="center" wrapText="1"/>
    </xf>
    <xf numFmtId="1" fontId="16" fillId="18" borderId="38" xfId="0" applyNumberFormat="1" applyFont="1" applyFill="1" applyBorder="1" applyAlignment="1">
      <alignment horizontal="center" vertical="center" wrapText="1"/>
    </xf>
    <xf numFmtId="1" fontId="16" fillId="18" borderId="34" xfId="0" applyNumberFormat="1" applyFont="1" applyFill="1" applyBorder="1" applyAlignment="1">
      <alignment horizontal="center" vertical="center" wrapText="1"/>
    </xf>
    <xf numFmtId="0" fontId="16" fillId="0" borderId="34" xfId="0" applyFont="1" applyBorder="1" applyAlignment="1">
      <alignment vertical="center" wrapText="1"/>
    </xf>
    <xf numFmtId="183" fontId="16" fillId="0" borderId="34" xfId="0" applyNumberFormat="1" applyFont="1" applyBorder="1" applyAlignment="1">
      <alignment vertical="center" wrapText="1"/>
    </xf>
    <xf numFmtId="0" fontId="38" fillId="20" borderId="38" xfId="0" applyFont="1" applyFill="1" applyBorder="1" applyAlignment="1">
      <alignment horizontal="center" vertical="center" wrapText="1"/>
    </xf>
    <xf numFmtId="0" fontId="16" fillId="19" borderId="40" xfId="0" applyFont="1" applyFill="1" applyBorder="1" applyAlignment="1">
      <alignment horizontal="center" vertical="center" wrapText="1"/>
    </xf>
    <xf numFmtId="0" fontId="16" fillId="19" borderId="41" xfId="0" applyFont="1" applyFill="1" applyBorder="1" applyAlignment="1">
      <alignment horizontal="center" vertical="center" wrapText="1"/>
    </xf>
    <xf numFmtId="0" fontId="16" fillId="19" borderId="21" xfId="0" applyFont="1" applyFill="1" applyBorder="1" applyAlignment="1">
      <alignment horizontal="center" vertical="center" wrapText="1"/>
    </xf>
    <xf numFmtId="0" fontId="38" fillId="20" borderId="34"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16" fillId="19" borderId="43" xfId="0" applyFont="1" applyFill="1" applyBorder="1" applyAlignment="1">
      <alignment horizontal="center" vertical="center" wrapText="1"/>
    </xf>
    <xf numFmtId="0" fontId="16" fillId="20" borderId="34" xfId="0" applyFont="1" applyFill="1" applyBorder="1" applyAlignment="1">
      <alignment horizontal="justify" vertical="center" wrapText="1"/>
    </xf>
    <xf numFmtId="0" fontId="16" fillId="19" borderId="34" xfId="0" applyFont="1" applyFill="1" applyBorder="1" applyAlignment="1">
      <alignment vertical="center" wrapText="1"/>
    </xf>
    <xf numFmtId="1" fontId="2" fillId="0" borderId="37" xfId="6" applyNumberFormat="1" applyBorder="1" applyAlignment="1">
      <alignment horizontal="center"/>
    </xf>
    <xf numFmtId="0" fontId="2" fillId="0" borderId="44" xfId="6" applyNumberFormat="1" applyBorder="1" applyAlignment="1">
      <alignment horizontal="center"/>
    </xf>
    <xf numFmtId="1" fontId="2" fillId="0" borderId="34" xfId="6" applyNumberFormat="1" applyBorder="1" applyAlignment="1">
      <alignment horizontal="center"/>
    </xf>
    <xf numFmtId="0" fontId="16" fillId="0" borderId="34" xfId="0" applyFont="1" applyFill="1" applyBorder="1" applyAlignment="1">
      <alignment horizontal="center" vertical="top" wrapText="1"/>
    </xf>
    <xf numFmtId="0" fontId="43" fillId="19" borderId="34" xfId="0" applyFont="1" applyFill="1" applyBorder="1" applyAlignment="1">
      <alignment horizontal="center" vertical="top" wrapText="1"/>
    </xf>
    <xf numFmtId="14" fontId="44" fillId="0" borderId="34" xfId="0" applyNumberFormat="1" applyFont="1" applyFill="1" applyBorder="1" applyAlignment="1">
      <alignment horizontal="center" vertical="center"/>
    </xf>
    <xf numFmtId="0" fontId="16" fillId="0" borderId="34" xfId="0" applyFont="1" applyFill="1" applyBorder="1" applyAlignment="1" applyProtection="1">
      <alignment horizontal="left" vertical="center" wrapText="1"/>
      <protection locked="0"/>
    </xf>
    <xf numFmtId="0" fontId="44" fillId="0" borderId="34" xfId="0" applyFont="1" applyFill="1" applyBorder="1" applyAlignment="1">
      <alignment horizontal="left" vertical="center" wrapText="1"/>
    </xf>
    <xf numFmtId="1" fontId="16" fillId="19" borderId="34" xfId="0" applyNumberFormat="1" applyFont="1" applyFill="1" applyBorder="1" applyAlignment="1">
      <alignment horizontal="center" vertical="center" wrapText="1"/>
    </xf>
    <xf numFmtId="0" fontId="0" fillId="0" borderId="34" xfId="0" applyBorder="1"/>
    <xf numFmtId="0" fontId="2" fillId="21" borderId="34" xfId="6" applyNumberFormat="1" applyFont="1" applyFill="1" applyBorder="1" applyAlignment="1">
      <alignment horizontal="center" vertical="center" wrapText="1"/>
    </xf>
    <xf numFmtId="9" fontId="2" fillId="21" borderId="34" xfId="6" applyNumberFormat="1" applyFont="1" applyFill="1" applyBorder="1" applyAlignment="1">
      <alignment horizontal="center" vertical="center" wrapText="1"/>
    </xf>
    <xf numFmtId="0" fontId="14" fillId="21" borderId="34" xfId="6" applyNumberFormat="1" applyFont="1" applyFill="1" applyBorder="1" applyAlignment="1">
      <alignment horizontal="center" vertical="center" wrapText="1"/>
    </xf>
    <xf numFmtId="0" fontId="2" fillId="21" borderId="44" xfId="6" applyNumberFormat="1" applyFont="1" applyFill="1" applyBorder="1" applyAlignment="1">
      <alignment horizontal="center" vertical="center" wrapText="1"/>
    </xf>
    <xf numFmtId="9" fontId="2" fillId="21" borderId="44" xfId="6" applyNumberFormat="1" applyFont="1" applyFill="1" applyBorder="1" applyAlignment="1">
      <alignment horizontal="center" vertical="center" wrapText="1"/>
    </xf>
    <xf numFmtId="0" fontId="14" fillId="21" borderId="44" xfId="6" applyNumberFormat="1" applyFont="1" applyFill="1" applyBorder="1" applyAlignment="1">
      <alignment horizontal="center" vertical="center" wrapText="1"/>
    </xf>
    <xf numFmtId="0" fontId="0" fillId="17" borderId="34" xfId="0" applyFont="1" applyFill="1" applyBorder="1" applyAlignment="1">
      <alignment horizontal="center" vertical="center"/>
    </xf>
    <xf numFmtId="0" fontId="0" fillId="17" borderId="34" xfId="0" applyFill="1" applyBorder="1" applyAlignment="1">
      <alignment horizontal="center" vertical="center"/>
    </xf>
    <xf numFmtId="0" fontId="0" fillId="0" borderId="34" xfId="0" applyBorder="1" applyAlignment="1">
      <alignment horizontal="center" vertical="center" wrapText="1"/>
    </xf>
    <xf numFmtId="9" fontId="16" fillId="0" borderId="34" xfId="0" applyNumberFormat="1" applyFont="1" applyBorder="1" applyAlignment="1">
      <alignment horizontal="center" vertical="center" wrapText="1"/>
    </xf>
    <xf numFmtId="0" fontId="0" fillId="20" borderId="34" xfId="0" applyFont="1" applyFill="1" applyBorder="1" applyAlignment="1">
      <alignment horizontal="center" vertical="center" wrapText="1"/>
    </xf>
    <xf numFmtId="0" fontId="16" fillId="20" borderId="34" xfId="0" applyFont="1" applyFill="1" applyBorder="1" applyAlignment="1">
      <alignment vertical="center" wrapText="1"/>
    </xf>
    <xf numFmtId="0" fontId="2" fillId="4" borderId="4" xfId="6" applyNumberFormat="1" applyFill="1" applyBorder="1" applyAlignment="1">
      <alignment horizontal="center"/>
    </xf>
    <xf numFmtId="0" fontId="2" fillId="4" borderId="10" xfId="6" applyNumberFormat="1" applyFill="1" applyBorder="1" applyAlignment="1">
      <alignment horizontal="center"/>
    </xf>
    <xf numFmtId="0" fontId="7" fillId="0" borderId="17" xfId="6" applyNumberFormat="1" applyFont="1" applyFill="1" applyBorder="1" applyAlignment="1">
      <alignment horizontal="center" vertical="center" wrapText="1"/>
    </xf>
    <xf numFmtId="0" fontId="7" fillId="0" borderId="17" xfId="6" applyNumberFormat="1" applyFont="1" applyBorder="1" applyAlignment="1">
      <alignment horizontal="center" vertical="center" wrapText="1"/>
    </xf>
    <xf numFmtId="0" fontId="7" fillId="0" borderId="17" xfId="6" applyNumberFormat="1" applyFont="1" applyBorder="1" applyAlignment="1">
      <alignment horizontal="center" vertical="center"/>
    </xf>
    <xf numFmtId="0" fontId="5" fillId="10" borderId="0" xfId="6" applyNumberFormat="1" applyFont="1" applyFill="1" applyBorder="1" applyAlignment="1">
      <alignment wrapText="1"/>
    </xf>
    <xf numFmtId="0" fontId="5" fillId="10" borderId="0" xfId="6" applyNumberFormat="1" applyFont="1" applyFill="1" applyBorder="1" applyAlignment="1">
      <alignment horizontal="left" wrapText="1"/>
    </xf>
    <xf numFmtId="0" fontId="5" fillId="15" borderId="0" xfId="6" applyNumberFormat="1" applyFont="1" applyFill="1" applyBorder="1" applyAlignment="1">
      <alignment horizontal="center" vertical="center"/>
    </xf>
    <xf numFmtId="0" fontId="5" fillId="10" borderId="0" xfId="0" applyFont="1" applyFill="1" applyBorder="1" applyAlignment="1">
      <alignment wrapText="1"/>
    </xf>
    <xf numFmtId="0" fontId="2" fillId="0" borderId="10" xfId="6" applyNumberFormat="1" applyFont="1" applyBorder="1" applyAlignment="1">
      <alignment horizontal="center" vertical="center" wrapText="1"/>
    </xf>
    <xf numFmtId="0" fontId="2" fillId="0" borderId="4" xfId="6" applyNumberFormat="1" applyFont="1" applyBorder="1" applyAlignment="1">
      <alignment horizontal="left" vertical="center"/>
    </xf>
    <xf numFmtId="0" fontId="43" fillId="0" borderId="34" xfId="0" applyFont="1" applyFill="1" applyBorder="1" applyAlignment="1">
      <alignment horizontal="center" vertical="center" wrapText="1"/>
    </xf>
    <xf numFmtId="0" fontId="16" fillId="0" borderId="45" xfId="0" applyFont="1" applyBorder="1" applyAlignment="1">
      <alignment horizontal="center" vertical="center" wrapText="1"/>
    </xf>
    <xf numFmtId="0" fontId="16" fillId="0" borderId="45" xfId="0" applyFont="1" applyBorder="1" applyAlignment="1">
      <alignment horizontal="center" vertical="top" wrapText="1"/>
    </xf>
    <xf numFmtId="14" fontId="16" fillId="0" borderId="45" xfId="0" applyNumberFormat="1" applyFont="1" applyBorder="1" applyAlignment="1">
      <alignment horizontal="center" vertical="center" wrapText="1"/>
    </xf>
    <xf numFmtId="2" fontId="16" fillId="18" borderId="45" xfId="0" applyNumberFormat="1" applyFont="1" applyFill="1" applyBorder="1" applyAlignment="1">
      <alignment horizontal="center" vertical="center"/>
    </xf>
    <xf numFmtId="0" fontId="0" fillId="0" borderId="34" xfId="0" applyFont="1" applyFill="1" applyBorder="1" applyAlignment="1">
      <alignment horizontal="center" vertical="center" wrapText="1"/>
    </xf>
    <xf numFmtId="0" fontId="0" fillId="0" borderId="34" xfId="0" applyFont="1" applyFill="1" applyBorder="1" applyAlignment="1">
      <alignment horizontal="left" vertical="center" wrapText="1"/>
    </xf>
    <xf numFmtId="0" fontId="39" fillId="0" borderId="34" xfId="0" applyFont="1" applyBorder="1" applyAlignment="1">
      <alignment horizontal="center" vertical="center" wrapText="1"/>
    </xf>
    <xf numFmtId="0" fontId="30" fillId="0" borderId="34" xfId="0" applyFont="1" applyBorder="1" applyAlignment="1">
      <alignment horizontal="center" vertical="center" wrapText="1"/>
    </xf>
    <xf numFmtId="14" fontId="39" fillId="0" borderId="34" xfId="0" applyNumberFormat="1" applyFont="1" applyBorder="1" applyAlignment="1">
      <alignment horizontal="center" vertical="center" wrapText="1"/>
    </xf>
    <xf numFmtId="1" fontId="39" fillId="0" borderId="34" xfId="0" applyNumberFormat="1" applyFont="1" applyBorder="1" applyAlignment="1">
      <alignment horizontal="center" vertical="center" wrapText="1"/>
    </xf>
    <xf numFmtId="0" fontId="40" fillId="0" borderId="34" xfId="0" applyFont="1" applyBorder="1" applyAlignment="1">
      <alignment horizontal="justify" vertical="center" wrapText="1"/>
    </xf>
    <xf numFmtId="173" fontId="5" fillId="9" borderId="4" xfId="6" applyNumberFormat="1" applyFont="1" applyFill="1" applyBorder="1" applyAlignment="1">
      <alignment horizontal="center" wrapText="1"/>
    </xf>
    <xf numFmtId="173" fontId="5" fillId="9" borderId="10" xfId="6" applyNumberFormat="1" applyFont="1" applyFill="1" applyBorder="1" applyAlignment="1">
      <alignment horizontal="center" wrapText="1"/>
    </xf>
    <xf numFmtId="0" fontId="7" fillId="0" borderId="16" xfId="6" applyNumberFormat="1" applyFont="1" applyBorder="1" applyAlignment="1">
      <alignment horizontal="center" vertical="center" wrapText="1"/>
    </xf>
    <xf numFmtId="0" fontId="7" fillId="0" borderId="16" xfId="6" applyNumberFormat="1" applyFont="1" applyBorder="1" applyAlignment="1">
      <alignment horizontal="center" vertical="center"/>
    </xf>
    <xf numFmtId="0" fontId="7" fillId="0" borderId="16" xfId="6" applyNumberFormat="1" applyFont="1" applyFill="1" applyBorder="1" applyAlignment="1">
      <alignment horizontal="center" vertical="center" wrapText="1"/>
    </xf>
    <xf numFmtId="0" fontId="2" fillId="0" borderId="4" xfId="6" applyNumberFormat="1" applyFont="1" applyBorder="1" applyAlignment="1">
      <alignment horizontal="center" vertical="center" wrapText="1"/>
    </xf>
    <xf numFmtId="0" fontId="2" fillId="0" borderId="46" xfId="6" applyNumberFormat="1" applyFont="1" applyBorder="1" applyAlignment="1">
      <alignment horizontal="center" vertical="center" wrapText="1"/>
    </xf>
    <xf numFmtId="0" fontId="2" fillId="0" borderId="46" xfId="6" applyNumberFormat="1" applyFont="1" applyBorder="1" applyAlignment="1">
      <alignment horizontal="left" vertical="center"/>
    </xf>
    <xf numFmtId="0" fontId="2" fillId="0" borderId="10" xfId="6" applyNumberFormat="1" applyFont="1" applyBorder="1" applyAlignment="1">
      <alignment horizontal="left" vertical="center"/>
    </xf>
    <xf numFmtId="0" fontId="23" fillId="0" borderId="18" xfId="0" applyFont="1" applyFill="1" applyBorder="1" applyAlignment="1">
      <alignment horizontal="center" vertical="center" wrapText="1"/>
    </xf>
    <xf numFmtId="0" fontId="2" fillId="4" borderId="47" xfId="6" applyNumberFormat="1" applyFill="1" applyBorder="1" applyAlignment="1">
      <alignment horizontal="center"/>
    </xf>
    <xf numFmtId="0" fontId="16" fillId="20" borderId="34" xfId="0" applyFont="1" applyFill="1" applyBorder="1" applyAlignment="1">
      <alignment horizontal="center" vertical="center" wrapText="1"/>
    </xf>
    <xf numFmtId="0" fontId="18" fillId="20" borderId="44" xfId="0" applyFont="1" applyFill="1" applyBorder="1" applyAlignment="1">
      <alignment horizontal="center" vertical="center" wrapText="1"/>
    </xf>
    <xf numFmtId="0" fontId="16" fillId="20" borderId="48" xfId="0" applyFont="1" applyFill="1" applyBorder="1" applyAlignment="1">
      <alignment horizontal="center" vertical="center" wrapText="1"/>
    </xf>
    <xf numFmtId="0" fontId="16" fillId="0" borderId="44" xfId="0" applyFont="1" applyBorder="1" applyAlignment="1">
      <alignment horizontal="center" vertical="center" wrapText="1"/>
    </xf>
    <xf numFmtId="0" fontId="14" fillId="14" borderId="17" xfId="6" applyNumberFormat="1" applyFont="1" applyFill="1" applyBorder="1" applyAlignment="1">
      <alignment horizontal="center" vertical="center" wrapText="1"/>
    </xf>
    <xf numFmtId="0" fontId="16" fillId="20" borderId="44" xfId="0" applyFont="1" applyFill="1" applyBorder="1" applyAlignment="1">
      <alignment vertical="center" wrapText="1"/>
    </xf>
    <xf numFmtId="0" fontId="16" fillId="20" borderId="48" xfId="0" applyFont="1" applyFill="1" applyBorder="1" applyAlignment="1">
      <alignment vertical="center" wrapText="1"/>
    </xf>
    <xf numFmtId="0" fontId="14" fillId="14" borderId="38" xfId="6" applyNumberFormat="1" applyFont="1" applyFill="1" applyBorder="1" applyAlignment="1">
      <alignment horizontal="center" vertical="center" wrapText="1"/>
    </xf>
    <xf numFmtId="0" fontId="16" fillId="0" borderId="64" xfId="0" applyFont="1" applyBorder="1" applyAlignment="1">
      <alignment horizontal="center" vertical="center" wrapText="1"/>
    </xf>
    <xf numFmtId="0" fontId="16" fillId="19" borderId="65" xfId="0" applyFont="1" applyFill="1" applyBorder="1" applyAlignment="1">
      <alignment horizontal="center" vertical="center" wrapText="1"/>
    </xf>
    <xf numFmtId="0" fontId="16" fillId="19" borderId="48" xfId="0" applyFont="1" applyFill="1" applyBorder="1" applyAlignment="1">
      <alignment horizontal="center" vertical="top" wrapText="1"/>
    </xf>
    <xf numFmtId="0" fontId="16" fillId="19" borderId="65" xfId="0" applyFont="1" applyFill="1" applyBorder="1" applyAlignment="1">
      <alignment horizontal="center" vertical="top" wrapText="1"/>
    </xf>
    <xf numFmtId="14" fontId="16" fillId="19" borderId="65" xfId="0" applyNumberFormat="1" applyFont="1" applyFill="1" applyBorder="1" applyAlignment="1">
      <alignment horizontal="center" vertical="center" wrapText="1"/>
    </xf>
    <xf numFmtId="0" fontId="16" fillId="19" borderId="44" xfId="0" applyFont="1" applyFill="1" applyBorder="1" applyAlignment="1">
      <alignment vertical="center" wrapText="1"/>
    </xf>
    <xf numFmtId="0" fontId="16" fillId="19" borderId="44" xfId="0" applyFont="1" applyFill="1" applyBorder="1" applyAlignment="1">
      <alignment vertical="top" wrapText="1"/>
    </xf>
    <xf numFmtId="0" fontId="16" fillId="19" borderId="44" xfId="0" applyFont="1" applyFill="1" applyBorder="1" applyAlignment="1">
      <alignment horizontal="center" vertical="center" wrapText="1"/>
    </xf>
    <xf numFmtId="14" fontId="16" fillId="19" borderId="44" xfId="0" applyNumberFormat="1" applyFont="1" applyFill="1" applyBorder="1" applyAlignment="1">
      <alignment vertical="center" wrapText="1"/>
    </xf>
    <xf numFmtId="0" fontId="6" fillId="20" borderId="48" xfId="0" applyFont="1" applyFill="1" applyBorder="1" applyAlignment="1">
      <alignment horizontal="center" vertical="center" wrapText="1"/>
    </xf>
    <xf numFmtId="0" fontId="6" fillId="20" borderId="34" xfId="0" applyFont="1" applyFill="1" applyBorder="1" applyAlignment="1">
      <alignment horizontal="center" vertical="center" wrapText="1"/>
    </xf>
    <xf numFmtId="0" fontId="16" fillId="20" borderId="34" xfId="0" applyFont="1" applyFill="1" applyBorder="1" applyAlignment="1">
      <alignment horizontal="center" vertical="top" wrapText="1"/>
    </xf>
    <xf numFmtId="0" fontId="6" fillId="20" borderId="44" xfId="0" applyFont="1" applyFill="1" applyBorder="1" applyAlignment="1">
      <alignment horizontal="center" vertical="center" wrapText="1"/>
    </xf>
    <xf numFmtId="0" fontId="16" fillId="20" borderId="44" xfId="0" applyFont="1" applyFill="1" applyBorder="1" applyAlignment="1">
      <alignment vertical="top" wrapText="1"/>
    </xf>
    <xf numFmtId="2" fontId="16" fillId="18" borderId="65" xfId="0" applyNumberFormat="1" applyFont="1" applyFill="1" applyBorder="1" applyAlignment="1">
      <alignment horizontal="center" vertical="center"/>
    </xf>
    <xf numFmtId="0" fontId="44" fillId="22" borderId="34" xfId="0" applyFont="1" applyFill="1" applyBorder="1" applyAlignment="1">
      <alignment horizontal="center" vertical="center" wrapText="1"/>
    </xf>
    <xf numFmtId="0" fontId="44" fillId="22" borderId="34" xfId="0" applyFont="1" applyFill="1" applyBorder="1" applyAlignment="1">
      <alignment vertical="top" wrapText="1"/>
    </xf>
    <xf numFmtId="1" fontId="44" fillId="22" borderId="34" xfId="0" applyNumberFormat="1" applyFont="1" applyFill="1" applyBorder="1" applyAlignment="1">
      <alignment horizontal="center" vertical="center" wrapText="1"/>
    </xf>
    <xf numFmtId="183" fontId="44" fillId="22" borderId="34" xfId="0" applyNumberFormat="1" applyFont="1" applyFill="1" applyBorder="1" applyAlignment="1">
      <alignment horizontal="center" vertical="center" wrapText="1"/>
    </xf>
    <xf numFmtId="0" fontId="45" fillId="23" borderId="34" xfId="0" applyFont="1" applyFill="1" applyBorder="1" applyAlignment="1">
      <alignment horizontal="center" vertical="center"/>
    </xf>
    <xf numFmtId="0" fontId="44" fillId="24" borderId="34" xfId="0" applyFont="1" applyFill="1" applyBorder="1" applyAlignment="1">
      <alignment horizontal="center" vertical="center" wrapText="1"/>
    </xf>
    <xf numFmtId="0" fontId="44" fillId="23" borderId="34" xfId="0" applyFont="1" applyFill="1" applyBorder="1" applyAlignment="1">
      <alignment horizontal="center" vertical="center" wrapText="1"/>
    </xf>
    <xf numFmtId="0" fontId="18" fillId="0" borderId="62" xfId="0" applyFont="1" applyBorder="1" applyAlignment="1">
      <alignment horizontal="center" vertical="center" wrapText="1"/>
    </xf>
    <xf numFmtId="0" fontId="46" fillId="0" borderId="34" xfId="0" applyFont="1" applyBorder="1" applyAlignment="1">
      <alignment horizontal="center" vertical="center" wrapText="1"/>
    </xf>
    <xf numFmtId="0" fontId="47" fillId="22" borderId="70" xfId="0" applyFont="1" applyFill="1" applyBorder="1" applyAlignment="1">
      <alignment horizontal="center" vertical="center" wrapText="1"/>
    </xf>
    <xf numFmtId="185" fontId="47" fillId="0" borderId="70" xfId="1" applyNumberFormat="1" applyFont="1" applyFill="1" applyBorder="1" applyAlignment="1">
      <alignment horizontal="center" vertical="center" wrapText="1"/>
    </xf>
    <xf numFmtId="186" fontId="47" fillId="22" borderId="70" xfId="0" applyNumberFormat="1" applyFont="1" applyFill="1" applyBorder="1" applyAlignment="1">
      <alignment horizontal="center" vertical="center" wrapText="1"/>
    </xf>
    <xf numFmtId="0" fontId="19" fillId="20" borderId="34" xfId="0" applyFont="1" applyFill="1" applyBorder="1" applyAlignment="1">
      <alignment horizontal="center" vertical="center" wrapText="1"/>
    </xf>
    <xf numFmtId="0" fontId="18" fillId="20" borderId="34" xfId="0" applyFont="1" applyFill="1" applyBorder="1" applyAlignment="1">
      <alignment horizontal="center" vertical="center" wrapText="1"/>
    </xf>
    <xf numFmtId="0" fontId="18" fillId="0" borderId="38" xfId="0" applyFont="1" applyBorder="1" applyAlignment="1">
      <alignment horizontal="center" vertical="center" wrapText="1"/>
    </xf>
    <xf numFmtId="0" fontId="47" fillId="19" borderId="70" xfId="0" applyFont="1" applyFill="1" applyBorder="1" applyAlignment="1">
      <alignment vertical="center" wrapText="1"/>
    </xf>
    <xf numFmtId="0" fontId="47" fillId="23" borderId="70" xfId="0" applyFont="1" applyFill="1" applyBorder="1" applyAlignment="1">
      <alignment horizontal="center" vertical="center" wrapText="1"/>
    </xf>
    <xf numFmtId="185" fontId="47" fillId="19" borderId="70" xfId="1" applyNumberFormat="1" applyFont="1" applyFill="1" applyBorder="1" applyAlignment="1">
      <alignment horizontal="center" vertical="center" wrapText="1"/>
    </xf>
    <xf numFmtId="186" fontId="47" fillId="23" borderId="70" xfId="0" applyNumberFormat="1" applyFont="1" applyFill="1" applyBorder="1" applyAlignment="1">
      <alignment horizontal="center" vertical="center" wrapText="1"/>
    </xf>
    <xf numFmtId="0" fontId="18" fillId="0" borderId="34" xfId="0" applyFont="1" applyBorder="1" applyAlignment="1">
      <alignment horizontal="center" vertical="center" wrapText="1"/>
    </xf>
    <xf numFmtId="0" fontId="46" fillId="19" borderId="71" xfId="0" applyFont="1" applyFill="1" applyBorder="1" applyAlignment="1">
      <alignment vertical="center" wrapText="1"/>
    </xf>
    <xf numFmtId="0" fontId="47" fillId="23" borderId="72" xfId="0" applyFont="1" applyFill="1" applyBorder="1" applyAlignment="1">
      <alignment horizontal="center" vertical="center" wrapText="1"/>
    </xf>
    <xf numFmtId="1" fontId="47" fillId="23" borderId="70" xfId="0" applyNumberFormat="1" applyFont="1" applyFill="1" applyBorder="1" applyAlignment="1">
      <alignment horizontal="center" vertical="center" wrapText="1"/>
    </xf>
    <xf numFmtId="0" fontId="18" fillId="19" borderId="34" xfId="0" applyFont="1" applyFill="1" applyBorder="1" applyAlignment="1">
      <alignment horizontal="justify" vertical="center" wrapText="1"/>
    </xf>
    <xf numFmtId="0" fontId="42" fillId="19" borderId="34" xfId="0" applyFont="1" applyFill="1" applyBorder="1" applyAlignment="1">
      <alignment horizontal="center" vertical="center" wrapText="1"/>
    </xf>
    <xf numFmtId="1" fontId="47" fillId="24" borderId="70" xfId="0" applyNumberFormat="1" applyFont="1" applyFill="1" applyBorder="1" applyAlignment="1">
      <alignment horizontal="center" vertical="center"/>
    </xf>
    <xf numFmtId="1" fontId="47" fillId="24" borderId="70" xfId="0" applyNumberFormat="1" applyFont="1" applyFill="1" applyBorder="1" applyAlignment="1">
      <alignment horizontal="center" vertical="center" wrapText="1"/>
    </xf>
    <xf numFmtId="0" fontId="18" fillId="0" borderId="34" xfId="0" applyFont="1" applyFill="1" applyBorder="1" applyAlignment="1">
      <alignment horizontal="center" vertical="center" wrapText="1"/>
    </xf>
    <xf numFmtId="0" fontId="46" fillId="0" borderId="34" xfId="0" applyFont="1" applyFill="1" applyBorder="1" applyAlignment="1">
      <alignment horizontal="center" vertical="center" wrapText="1"/>
    </xf>
    <xf numFmtId="186" fontId="18" fillId="20" borderId="34" xfId="0" applyNumberFormat="1" applyFont="1" applyFill="1" applyBorder="1" applyAlignment="1">
      <alignment vertical="center" wrapText="1"/>
    </xf>
    <xf numFmtId="0" fontId="18" fillId="19" borderId="62" xfId="0" applyFont="1" applyFill="1" applyBorder="1" applyAlignment="1">
      <alignment horizontal="center" vertical="center" wrapText="1"/>
    </xf>
    <xf numFmtId="0" fontId="18" fillId="20" borderId="34" xfId="0" applyFont="1" applyFill="1" applyBorder="1" applyAlignment="1">
      <alignment vertical="center" wrapText="1"/>
    </xf>
    <xf numFmtId="0" fontId="18" fillId="19" borderId="34" xfId="0" applyFont="1" applyFill="1" applyBorder="1" applyAlignment="1">
      <alignment horizontal="center" vertical="center" wrapText="1"/>
    </xf>
    <xf numFmtId="0" fontId="18" fillId="19" borderId="34" xfId="0" applyFont="1" applyFill="1" applyBorder="1" applyAlignment="1">
      <alignment vertical="center" wrapText="1"/>
    </xf>
    <xf numFmtId="0" fontId="46" fillId="19" borderId="34" xfId="0" applyFont="1" applyFill="1" applyBorder="1" applyAlignment="1">
      <alignment horizontal="center" vertical="center" wrapText="1"/>
    </xf>
    <xf numFmtId="184" fontId="18" fillId="20" borderId="34" xfId="0" applyNumberFormat="1" applyFont="1" applyFill="1" applyBorder="1" applyAlignment="1">
      <alignment horizontal="center" vertical="center" wrapText="1"/>
    </xf>
    <xf numFmtId="0" fontId="18" fillId="0" borderId="66" xfId="0" applyFont="1" applyBorder="1" applyAlignment="1">
      <alignment horizontal="center" vertical="center" wrapText="1"/>
    </xf>
    <xf numFmtId="0" fontId="2" fillId="4" borderId="35" xfId="6" applyNumberFormat="1" applyFill="1" applyBorder="1" applyAlignment="1">
      <alignment horizontal="center"/>
    </xf>
    <xf numFmtId="0" fontId="2" fillId="0" borderId="47" xfId="6" applyNumberFormat="1" applyFont="1" applyBorder="1" applyAlignment="1">
      <alignment horizontal="center" vertical="center" wrapText="1"/>
    </xf>
    <xf numFmtId="0" fontId="2" fillId="0" borderId="15" xfId="6" applyNumberFormat="1" applyFont="1" applyBorder="1" applyAlignment="1">
      <alignment horizontal="center" vertical="center" wrapText="1"/>
    </xf>
    <xf numFmtId="0" fontId="18" fillId="0" borderId="34" xfId="0" applyFont="1" applyBorder="1" applyAlignment="1">
      <alignment vertical="center" wrapText="1"/>
    </xf>
    <xf numFmtId="0" fontId="18" fillId="20" borderId="44" xfId="0" applyFont="1" applyFill="1" applyBorder="1" applyAlignment="1">
      <alignment vertical="center" wrapText="1"/>
    </xf>
    <xf numFmtId="0" fontId="19" fillId="20" borderId="44" xfId="0" applyFont="1" applyFill="1" applyBorder="1" applyAlignment="1">
      <alignment horizontal="center" vertical="center" wrapText="1"/>
    </xf>
    <xf numFmtId="0" fontId="18" fillId="19" borderId="44" xfId="0" applyFont="1" applyFill="1" applyBorder="1" applyAlignment="1">
      <alignment vertical="center" wrapText="1"/>
    </xf>
    <xf numFmtId="0" fontId="2" fillId="0" borderId="34" xfId="6" applyNumberFormat="1" applyBorder="1"/>
    <xf numFmtId="0" fontId="18" fillId="19" borderId="65" xfId="0" applyFont="1" applyFill="1" applyBorder="1" applyAlignment="1">
      <alignment vertical="center" wrapText="1"/>
    </xf>
    <xf numFmtId="186" fontId="18" fillId="19" borderId="34" xfId="0" applyNumberFormat="1" applyFont="1" applyFill="1" applyBorder="1" applyAlignment="1">
      <alignment vertical="center" wrapText="1"/>
    </xf>
    <xf numFmtId="0" fontId="18" fillId="19" borderId="34" xfId="0" applyFont="1" applyFill="1" applyBorder="1" applyAlignment="1">
      <alignment vertical="top" wrapText="1"/>
    </xf>
    <xf numFmtId="186" fontId="18" fillId="19" borderId="34" xfId="0" applyNumberFormat="1" applyFont="1" applyFill="1" applyBorder="1" applyAlignment="1">
      <alignment horizontal="center" vertical="center" wrapText="1"/>
    </xf>
    <xf numFmtId="0" fontId="18" fillId="19" borderId="44" xfId="0" applyFont="1" applyFill="1" applyBorder="1" applyAlignment="1">
      <alignment horizontal="center" vertical="center" wrapText="1"/>
    </xf>
    <xf numFmtId="0" fontId="2" fillId="14" borderId="46" xfId="6" applyNumberFormat="1" applyFont="1" applyFill="1" applyBorder="1" applyAlignment="1">
      <alignment horizontal="center" vertical="center"/>
    </xf>
    <xf numFmtId="0" fontId="2" fillId="14" borderId="1" xfId="6" applyNumberFormat="1" applyFont="1" applyFill="1" applyBorder="1" applyAlignment="1">
      <alignment horizontal="center" vertical="center"/>
    </xf>
    <xf numFmtId="9" fontId="2" fillId="14" borderId="1" xfId="6" applyNumberFormat="1" applyFont="1" applyFill="1" applyBorder="1" applyAlignment="1">
      <alignment horizontal="center" vertical="center"/>
    </xf>
    <xf numFmtId="0" fontId="2" fillId="0" borderId="38" xfId="6" applyNumberFormat="1" applyBorder="1"/>
    <xf numFmtId="0" fontId="2" fillId="0" borderId="15" xfId="6" applyNumberFormat="1" applyFont="1" applyBorder="1" applyAlignment="1">
      <alignment horizontal="left" vertical="center"/>
    </xf>
    <xf numFmtId="0" fontId="2" fillId="0" borderId="35" xfId="6" applyNumberFormat="1" applyFont="1" applyBorder="1" applyAlignment="1">
      <alignment horizontal="left" vertical="center"/>
    </xf>
    <xf numFmtId="0" fontId="2" fillId="14" borderId="34" xfId="6" applyNumberFormat="1" applyFont="1" applyFill="1" applyBorder="1" applyAlignment="1">
      <alignment horizontal="center" vertical="center"/>
    </xf>
    <xf numFmtId="9" fontId="2" fillId="14" borderId="34" xfId="6" applyNumberFormat="1" applyFont="1" applyFill="1" applyBorder="1" applyAlignment="1">
      <alignment horizontal="center" vertical="center"/>
    </xf>
    <xf numFmtId="0" fontId="2" fillId="0" borderId="10" xfId="6" applyNumberFormat="1" applyBorder="1"/>
    <xf numFmtId="0" fontId="2" fillId="0" borderId="1" xfId="6" applyNumberFormat="1" applyFont="1" applyFill="1" applyBorder="1" applyAlignment="1">
      <alignment horizontal="center" vertical="center"/>
    </xf>
    <xf numFmtId="0" fontId="2" fillId="14" borderId="38" xfId="6" applyNumberFormat="1" applyFont="1" applyFill="1" applyBorder="1" applyAlignment="1">
      <alignment horizontal="center" vertical="center"/>
    </xf>
    <xf numFmtId="9" fontId="2" fillId="14" borderId="38" xfId="6" applyNumberFormat="1" applyFont="1" applyFill="1" applyBorder="1" applyAlignment="1">
      <alignment horizontal="center" vertical="center"/>
    </xf>
    <xf numFmtId="0" fontId="2" fillId="0" borderId="15" xfId="6" applyNumberFormat="1" applyFont="1" applyFill="1" applyBorder="1" applyAlignment="1">
      <alignment horizontal="center" vertical="center"/>
    </xf>
    <xf numFmtId="0" fontId="2" fillId="0" borderId="34" xfId="6" applyNumberFormat="1" applyFont="1" applyFill="1" applyBorder="1" applyAlignment="1">
      <alignment horizontal="center" vertical="center"/>
    </xf>
    <xf numFmtId="2" fontId="18" fillId="18" borderId="34" xfId="0" applyNumberFormat="1" applyFont="1" applyFill="1" applyBorder="1" applyAlignment="1">
      <alignment horizontal="center" vertical="center"/>
    </xf>
    <xf numFmtId="0" fontId="18" fillId="0" borderId="34" xfId="0" applyFont="1" applyBorder="1" applyAlignment="1">
      <alignment vertical="top" wrapText="1"/>
    </xf>
    <xf numFmtId="186" fontId="18" fillId="0" borderId="34" xfId="0" applyNumberFormat="1" applyFont="1" applyBorder="1" applyAlignment="1">
      <alignment horizontal="center" vertical="center" wrapText="1"/>
    </xf>
    <xf numFmtId="9" fontId="18" fillId="19" borderId="34" xfId="0" applyNumberFormat="1" applyFont="1" applyFill="1" applyBorder="1" applyAlignment="1">
      <alignment vertical="center" wrapText="1"/>
    </xf>
    <xf numFmtId="2" fontId="18" fillId="18" borderId="38" xfId="0" applyNumberFormat="1" applyFont="1" applyFill="1" applyBorder="1" applyAlignment="1">
      <alignment horizontal="center" vertical="center"/>
    </xf>
    <xf numFmtId="0" fontId="18" fillId="0" borderId="44" xfId="0" applyFont="1" applyBorder="1" applyAlignment="1">
      <alignment horizontal="center" vertical="center" wrapText="1"/>
    </xf>
    <xf numFmtId="9" fontId="18" fillId="19" borderId="44" xfId="0" applyNumberFormat="1" applyFont="1" applyFill="1" applyBorder="1" applyAlignment="1">
      <alignment vertical="center" wrapText="1"/>
    </xf>
    <xf numFmtId="186" fontId="18" fillId="19" borderId="44" xfId="0" applyNumberFormat="1" applyFont="1" applyFill="1" applyBorder="1" applyAlignment="1">
      <alignment horizontal="center" vertical="center" wrapText="1"/>
    </xf>
    <xf numFmtId="2" fontId="18" fillId="18" borderId="48" xfId="0" applyNumberFormat="1" applyFont="1" applyFill="1" applyBorder="1" applyAlignment="1">
      <alignment horizontal="center" vertical="center"/>
    </xf>
    <xf numFmtId="0" fontId="2" fillId="0" borderId="0" xfId="6" applyNumberFormat="1" applyFont="1" applyFill="1" applyBorder="1" applyAlignment="1">
      <alignment horizontal="center" vertical="center"/>
    </xf>
    <xf numFmtId="9" fontId="18" fillId="19" borderId="38" xfId="0" applyNumberFormat="1" applyFont="1" applyFill="1" applyBorder="1" applyAlignment="1">
      <alignment vertical="center" wrapText="1"/>
    </xf>
    <xf numFmtId="0" fontId="2" fillId="4" borderId="34" xfId="6" applyNumberFormat="1" applyFill="1" applyBorder="1" applyAlignment="1">
      <alignment horizontal="center"/>
    </xf>
    <xf numFmtId="0" fontId="2" fillId="0" borderId="4" xfId="6" applyNumberFormat="1" applyBorder="1"/>
    <xf numFmtId="0" fontId="2" fillId="0" borderId="46" xfId="6" applyNumberFormat="1" applyBorder="1"/>
    <xf numFmtId="0" fontId="2" fillId="0" borderId="47" xfId="6" applyNumberFormat="1" applyFont="1" applyBorder="1" applyAlignment="1">
      <alignment horizontal="left" vertical="center"/>
    </xf>
    <xf numFmtId="186" fontId="18" fillId="0" borderId="44" xfId="0" applyNumberFormat="1" applyFont="1" applyBorder="1" applyAlignment="1">
      <alignment vertical="center" wrapText="1"/>
    </xf>
    <xf numFmtId="0" fontId="7" fillId="0" borderId="52" xfId="6" applyNumberFormat="1" applyFont="1" applyFill="1" applyBorder="1" applyAlignment="1">
      <alignment horizontal="center" vertical="center" wrapText="1"/>
    </xf>
    <xf numFmtId="0" fontId="18" fillId="0" borderId="29" xfId="0" applyFont="1" applyBorder="1" applyAlignment="1">
      <alignment horizontal="center" vertical="center" wrapText="1"/>
    </xf>
    <xf numFmtId="186" fontId="18" fillId="0" borderId="34" xfId="0" applyNumberFormat="1" applyFont="1" applyFill="1" applyBorder="1" applyAlignment="1">
      <alignment horizontal="center" vertical="center" wrapText="1"/>
    </xf>
    <xf numFmtId="186" fontId="18" fillId="0" borderId="29" xfId="0" applyNumberFormat="1" applyFont="1" applyBorder="1" applyAlignment="1">
      <alignment vertical="center" wrapText="1"/>
    </xf>
    <xf numFmtId="0" fontId="18" fillId="0" borderId="7" xfId="0" applyFont="1" applyBorder="1" applyAlignment="1">
      <alignment horizontal="center" vertical="center" wrapText="1"/>
    </xf>
    <xf numFmtId="186" fontId="18" fillId="0" borderId="7" xfId="0" applyNumberFormat="1" applyFont="1" applyBorder="1" applyAlignment="1">
      <alignment vertical="center" wrapText="1"/>
    </xf>
    <xf numFmtId="0" fontId="18" fillId="0" borderId="34" xfId="0" applyNumberFormat="1" applyFont="1" applyFill="1" applyBorder="1" applyAlignment="1">
      <alignment horizontal="center" vertical="center" wrapText="1"/>
    </xf>
    <xf numFmtId="2" fontId="18" fillId="18" borderId="34" xfId="0" applyNumberFormat="1" applyFont="1" applyFill="1" applyBorder="1" applyAlignment="1">
      <alignment horizontal="center" vertical="center" wrapText="1"/>
    </xf>
    <xf numFmtId="186" fontId="18" fillId="19" borderId="44" xfId="0" applyNumberFormat="1" applyFont="1" applyFill="1" applyBorder="1" applyAlignment="1">
      <alignment vertical="center" wrapText="1"/>
    </xf>
    <xf numFmtId="0" fontId="14" fillId="0" borderId="4" xfId="6" applyNumberFormat="1" applyFont="1" applyBorder="1" applyAlignment="1">
      <alignment horizontal="center"/>
    </xf>
    <xf numFmtId="0" fontId="18" fillId="0" borderId="34" xfId="0" applyFont="1" applyBorder="1" applyAlignment="1">
      <alignment horizontal="center" vertical="center" wrapText="1"/>
    </xf>
    <xf numFmtId="0" fontId="19" fillId="20" borderId="34" xfId="0" applyFont="1" applyFill="1" applyBorder="1" applyAlignment="1">
      <alignment horizontal="center" vertical="center" wrapText="1"/>
    </xf>
    <xf numFmtId="0" fontId="18" fillId="20" borderId="44" xfId="0" applyFont="1" applyFill="1" applyBorder="1" applyAlignment="1">
      <alignment horizontal="center" vertical="center" wrapText="1"/>
    </xf>
    <xf numFmtId="0" fontId="18" fillId="20" borderId="38" xfId="0" applyFont="1" applyFill="1" applyBorder="1" applyAlignment="1">
      <alignment horizontal="center" vertical="center" wrapText="1"/>
    </xf>
    <xf numFmtId="0" fontId="46" fillId="20" borderId="34" xfId="0" applyFont="1" applyFill="1" applyBorder="1" applyAlignment="1">
      <alignment horizontal="left" vertical="center" wrapText="1"/>
    </xf>
    <xf numFmtId="0" fontId="46" fillId="19" borderId="34" xfId="0" applyFont="1" applyFill="1" applyBorder="1" applyAlignment="1">
      <alignment horizontal="left" vertical="center" wrapText="1"/>
    </xf>
    <xf numFmtId="0" fontId="46" fillId="19" borderId="34" xfId="0" applyFont="1" applyFill="1" applyBorder="1" applyAlignment="1">
      <alignment horizontal="center" vertical="center" wrapText="1"/>
    </xf>
    <xf numFmtId="0" fontId="5" fillId="15" borderId="0" xfId="6" applyNumberFormat="1" applyFont="1" applyFill="1" applyBorder="1" applyAlignment="1">
      <alignment horizontal="center" vertical="center"/>
    </xf>
    <xf numFmtId="0" fontId="7" fillId="0" borderId="3" xfId="6" applyNumberFormat="1" applyFont="1" applyFill="1" applyBorder="1" applyAlignment="1">
      <alignment horizontal="center" vertical="center" wrapText="1"/>
    </xf>
    <xf numFmtId="0" fontId="7" fillId="0" borderId="3" xfId="6" applyNumberFormat="1" applyFont="1" applyBorder="1" applyAlignment="1">
      <alignment horizontal="center" vertical="center" wrapText="1"/>
    </xf>
    <xf numFmtId="0" fontId="5" fillId="10" borderId="0" xfId="6" applyNumberFormat="1" applyFont="1" applyFill="1" applyBorder="1" applyAlignment="1">
      <alignment wrapText="1"/>
    </xf>
    <xf numFmtId="0" fontId="5" fillId="10" borderId="0" xfId="6" applyNumberFormat="1" applyFont="1" applyFill="1" applyBorder="1" applyAlignment="1"/>
    <xf numFmtId="0" fontId="5" fillId="10" borderId="0" xfId="6" applyNumberFormat="1" applyFont="1" applyFill="1" applyBorder="1" applyAlignment="1">
      <alignment horizontal="left" wrapText="1"/>
    </xf>
    <xf numFmtId="173" fontId="5" fillId="9" borderId="3" xfId="6" applyNumberFormat="1" applyFont="1" applyFill="1" applyBorder="1" applyAlignment="1">
      <alignment horizontal="center" wrapText="1"/>
    </xf>
    <xf numFmtId="0" fontId="5" fillId="0" borderId="0" xfId="6" applyNumberFormat="1" applyFont="1" applyBorder="1" applyAlignment="1">
      <alignment horizontal="left" wrapText="1"/>
    </xf>
    <xf numFmtId="173" fontId="5" fillId="9" borderId="3" xfId="0" applyNumberFormat="1" applyFont="1" applyFill="1" applyBorder="1" applyAlignment="1">
      <alignment horizontal="center" wrapText="1"/>
    </xf>
    <xf numFmtId="0" fontId="14" fillId="0" borderId="47" xfId="6" applyNumberFormat="1" applyFont="1" applyBorder="1" applyAlignment="1">
      <alignment horizontal="center"/>
    </xf>
    <xf numFmtId="0" fontId="18" fillId="0" borderId="4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38" xfId="0" applyFont="1" applyBorder="1" applyAlignment="1">
      <alignment horizontal="center" vertical="center" wrapText="1"/>
    </xf>
    <xf numFmtId="0" fontId="19" fillId="20" borderId="44" xfId="0" applyFont="1" applyFill="1" applyBorder="1" applyAlignment="1">
      <alignment horizontal="center" vertical="center" wrapText="1"/>
    </xf>
    <xf numFmtId="0" fontId="19" fillId="20" borderId="48" xfId="0" applyFont="1" applyFill="1" applyBorder="1" applyAlignment="1">
      <alignment horizontal="center" vertical="center" wrapText="1"/>
    </xf>
    <xf numFmtId="0" fontId="19" fillId="20" borderId="38" xfId="0" applyFont="1" applyFill="1" applyBorder="1" applyAlignment="1">
      <alignment horizontal="center" vertical="center" wrapText="1"/>
    </xf>
    <xf numFmtId="0" fontId="18" fillId="19" borderId="34" xfId="0" applyFont="1" applyFill="1" applyBorder="1" applyAlignment="1">
      <alignment horizontal="justify" vertical="center" wrapText="1"/>
    </xf>
    <xf numFmtId="0" fontId="42" fillId="19" borderId="34" xfId="0" applyFont="1" applyFill="1" applyBorder="1" applyAlignment="1">
      <alignment horizontal="center" vertical="center" wrapText="1"/>
    </xf>
    <xf numFmtId="186" fontId="18" fillId="0" borderId="44" xfId="0" applyNumberFormat="1" applyFont="1" applyBorder="1" applyAlignment="1">
      <alignment horizontal="center" vertical="center" wrapText="1"/>
    </xf>
    <xf numFmtId="186" fontId="18" fillId="0" borderId="38" xfId="0" applyNumberFormat="1" applyFont="1" applyBorder="1" applyAlignment="1">
      <alignment horizontal="center" vertical="center" wrapText="1"/>
    </xf>
    <xf numFmtId="2" fontId="18" fillId="18" borderId="44" xfId="0" applyNumberFormat="1" applyFont="1" applyFill="1" applyBorder="1" applyAlignment="1">
      <alignment horizontal="center" vertical="center"/>
    </xf>
    <xf numFmtId="2" fontId="18" fillId="18" borderId="38" xfId="0" applyNumberFormat="1" applyFont="1" applyFill="1" applyBorder="1" applyAlignment="1">
      <alignment horizontal="center" vertical="center"/>
    </xf>
    <xf numFmtId="0" fontId="18" fillId="0" borderId="44"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19" borderId="44" xfId="0" applyFont="1" applyFill="1" applyBorder="1" applyAlignment="1">
      <alignment horizontal="center" vertical="center" wrapText="1"/>
    </xf>
    <xf numFmtId="0" fontId="18" fillId="19" borderId="38" xfId="0" applyFont="1" applyFill="1" applyBorder="1" applyAlignment="1">
      <alignment horizontal="center" vertical="center" wrapText="1"/>
    </xf>
    <xf numFmtId="0" fontId="18" fillId="20" borderId="48" xfId="0" applyFont="1" applyFill="1" applyBorder="1" applyAlignment="1">
      <alignment horizontal="center" vertical="center" wrapText="1"/>
    </xf>
    <xf numFmtId="0" fontId="18" fillId="19" borderId="48" xfId="0" applyFont="1" applyFill="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20" borderId="44" xfId="0" applyFont="1" applyFill="1" applyBorder="1" applyAlignment="1">
      <alignment vertical="center" wrapText="1"/>
    </xf>
    <xf numFmtId="0" fontId="18" fillId="20" borderId="48" xfId="0" applyFont="1" applyFill="1" applyBorder="1" applyAlignment="1">
      <alignment vertical="center" wrapText="1"/>
    </xf>
    <xf numFmtId="0" fontId="18" fillId="20" borderId="38" xfId="0" applyFont="1" applyFill="1" applyBorder="1" applyAlignment="1">
      <alignment vertical="center" wrapText="1"/>
    </xf>
    <xf numFmtId="0" fontId="18" fillId="20" borderId="34" xfId="0" applyFont="1" applyFill="1" applyBorder="1" applyAlignment="1">
      <alignment horizontal="center" vertical="center" wrapText="1"/>
    </xf>
    <xf numFmtId="0" fontId="18" fillId="20" borderId="44" xfId="0" applyFont="1" applyFill="1" applyBorder="1" applyAlignment="1">
      <alignment horizontal="center" vertical="top" wrapText="1"/>
    </xf>
    <xf numFmtId="0" fontId="18" fillId="20" borderId="48" xfId="0" applyFont="1" applyFill="1" applyBorder="1" applyAlignment="1">
      <alignment horizontal="center" vertical="top" wrapText="1"/>
    </xf>
    <xf numFmtId="0" fontId="18" fillId="20" borderId="44" xfId="0" applyFont="1" applyFill="1" applyBorder="1" applyAlignment="1">
      <alignment vertical="top" wrapText="1"/>
    </xf>
    <xf numFmtId="0" fontId="18" fillId="20" borderId="48" xfId="0" applyFont="1" applyFill="1" applyBorder="1" applyAlignment="1">
      <alignment vertical="top" wrapText="1"/>
    </xf>
    <xf numFmtId="0" fontId="18" fillId="20" borderId="38" xfId="0" applyFont="1" applyFill="1" applyBorder="1" applyAlignment="1">
      <alignment vertical="top" wrapText="1"/>
    </xf>
    <xf numFmtId="0" fontId="0" fillId="16" borderId="0" xfId="0" applyFont="1" applyFill="1" applyBorder="1" applyAlignment="1">
      <alignment horizontal="center" vertical="center"/>
    </xf>
    <xf numFmtId="0" fontId="2" fillId="4" borderId="4" xfId="6" applyNumberFormat="1" applyFill="1" applyBorder="1" applyAlignment="1">
      <alignment horizontal="center"/>
    </xf>
    <xf numFmtId="0" fontId="2" fillId="4" borderId="10" xfId="6" applyNumberFormat="1" applyFill="1" applyBorder="1" applyAlignment="1">
      <alignment horizontal="center"/>
    </xf>
    <xf numFmtId="0" fontId="2" fillId="0" borderId="3" xfId="6" applyNumberFormat="1" applyFont="1" applyBorder="1" applyAlignment="1">
      <alignment horizontal="center" vertical="center" wrapText="1"/>
    </xf>
    <xf numFmtId="0" fontId="2" fillId="0" borderId="3" xfId="6" applyNumberFormat="1" applyFont="1" applyBorder="1" applyAlignment="1">
      <alignment horizontal="left" vertical="center"/>
    </xf>
    <xf numFmtId="0" fontId="16" fillId="0" borderId="34" xfId="0" applyFont="1" applyBorder="1" applyAlignment="1">
      <alignment horizontal="center" vertical="center" wrapText="1"/>
    </xf>
    <xf numFmtId="0" fontId="16" fillId="0" borderId="45" xfId="0" applyFont="1" applyBorder="1" applyAlignment="1">
      <alignment horizontal="center" vertical="center" wrapText="1"/>
    </xf>
    <xf numFmtId="0" fontId="2" fillId="4" borderId="47" xfId="6" applyNumberFormat="1" applyFill="1" applyBorder="1" applyAlignment="1">
      <alignment horizontal="center"/>
    </xf>
    <xf numFmtId="0" fontId="2" fillId="4" borderId="15" xfId="6" applyNumberFormat="1" applyFill="1" applyBorder="1" applyAlignment="1">
      <alignment horizontal="center"/>
    </xf>
    <xf numFmtId="0" fontId="2" fillId="0" borderId="38" xfId="6" applyNumberFormat="1" applyFont="1" applyBorder="1" applyAlignment="1">
      <alignment horizontal="center" vertical="center" wrapText="1"/>
    </xf>
    <xf numFmtId="0" fontId="2" fillId="0" borderId="38" xfId="6" applyNumberFormat="1" applyFont="1" applyBorder="1" applyAlignment="1">
      <alignment horizontal="left" vertical="center"/>
    </xf>
    <xf numFmtId="0" fontId="14" fillId="0" borderId="37" xfId="6" applyNumberFormat="1" applyFont="1" applyBorder="1" applyAlignment="1">
      <alignment horizontal="center"/>
    </xf>
    <xf numFmtId="0" fontId="14" fillId="0" borderId="52" xfId="6" applyNumberFormat="1" applyFont="1" applyBorder="1" applyAlignment="1">
      <alignment horizontal="center"/>
    </xf>
    <xf numFmtId="0" fontId="2" fillId="0" borderId="16" xfId="6" applyNumberFormat="1" applyFont="1" applyBorder="1" applyAlignment="1">
      <alignment horizontal="center" vertical="center" wrapText="1"/>
    </xf>
    <xf numFmtId="0" fontId="2" fillId="0" borderId="16" xfId="6" applyNumberFormat="1" applyFont="1" applyBorder="1" applyAlignment="1">
      <alignment horizontal="left" vertical="center"/>
    </xf>
    <xf numFmtId="0" fontId="7" fillId="0" borderId="17" xfId="6" applyNumberFormat="1" applyFont="1" applyFill="1"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20" borderId="34" xfId="0" applyFill="1" applyBorder="1" applyAlignment="1">
      <alignment horizontal="justify" vertical="center" wrapText="1"/>
    </xf>
    <xf numFmtId="0" fontId="0" fillId="20" borderId="45" xfId="0" applyFill="1" applyBorder="1" applyAlignment="1">
      <alignment horizontal="justify" vertical="center" wrapText="1"/>
    </xf>
    <xf numFmtId="0" fontId="16" fillId="20" borderId="34" xfId="0" applyFont="1" applyFill="1" applyBorder="1" applyAlignment="1">
      <alignment horizontal="justify" vertical="center" wrapText="1"/>
    </xf>
    <xf numFmtId="0" fontId="16" fillId="20" borderId="45" xfId="0" applyFont="1" applyFill="1" applyBorder="1" applyAlignment="1">
      <alignment horizontal="justify" vertical="center" wrapText="1"/>
    </xf>
    <xf numFmtId="0" fontId="16" fillId="20" borderId="34" xfId="0" applyFont="1" applyFill="1" applyBorder="1" applyAlignment="1">
      <alignment horizontal="center" vertical="center" wrapText="1"/>
    </xf>
    <xf numFmtId="0" fontId="16" fillId="20" borderId="45" xfId="0" applyFont="1" applyFill="1" applyBorder="1" applyAlignment="1">
      <alignment horizontal="center" vertical="center" wrapText="1"/>
    </xf>
    <xf numFmtId="0" fontId="7" fillId="0" borderId="17" xfId="6" applyNumberFormat="1" applyFont="1" applyBorder="1" applyAlignment="1">
      <alignment horizontal="center" vertical="center" wrapText="1"/>
    </xf>
    <xf numFmtId="0" fontId="7" fillId="0" borderId="3" xfId="6" applyNumberFormat="1" applyFont="1" applyBorder="1" applyAlignment="1">
      <alignment horizontal="center" vertical="center"/>
    </xf>
    <xf numFmtId="0" fontId="7" fillId="0" borderId="17" xfId="6" applyNumberFormat="1" applyFont="1" applyBorder="1" applyAlignment="1">
      <alignment horizontal="center" vertical="center"/>
    </xf>
    <xf numFmtId="0" fontId="16" fillId="0" borderId="62" xfId="0" applyFont="1" applyBorder="1" applyAlignment="1">
      <alignment horizontal="center" vertical="center" wrapText="1"/>
    </xf>
    <xf numFmtId="0" fontId="2" fillId="4" borderId="3" xfId="6" applyNumberFormat="1" applyFill="1" applyBorder="1" applyAlignment="1">
      <alignment horizontal="center"/>
    </xf>
    <xf numFmtId="0" fontId="2" fillId="4" borderId="16" xfId="6" applyNumberFormat="1" applyFill="1" applyBorder="1" applyAlignment="1">
      <alignment horizontal="center"/>
    </xf>
    <xf numFmtId="0" fontId="2" fillId="0" borderId="55" xfId="6" applyNumberFormat="1" applyFont="1" applyBorder="1" applyAlignment="1">
      <alignment horizontal="left" vertical="center"/>
    </xf>
    <xf numFmtId="0" fontId="5" fillId="10" borderId="0" xfId="0" applyFont="1" applyFill="1" applyBorder="1" applyAlignment="1">
      <alignment wrapText="1"/>
    </xf>
    <xf numFmtId="0" fontId="15" fillId="4" borderId="18" xfId="0" applyFont="1" applyFill="1" applyBorder="1" applyAlignment="1">
      <alignment horizontal="center" vertical="center" wrapText="1"/>
    </xf>
    <xf numFmtId="0" fontId="15" fillId="4" borderId="24" xfId="0" applyFont="1" applyFill="1" applyBorder="1" applyAlignment="1">
      <alignment horizontal="center" vertical="center" wrapText="1"/>
    </xf>
    <xf numFmtId="179" fontId="15" fillId="0" borderId="18" xfId="0" applyNumberFormat="1" applyFont="1" applyBorder="1" applyAlignment="1">
      <alignment vertical="center" wrapText="1"/>
    </xf>
    <xf numFmtId="179" fontId="15" fillId="0" borderId="24" xfId="0" applyNumberFormat="1" applyFont="1" applyBorder="1" applyAlignment="1">
      <alignment vertical="center" wrapText="1"/>
    </xf>
    <xf numFmtId="0" fontId="15" fillId="0" borderId="18"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30" fillId="0" borderId="18" xfId="0" applyFont="1" applyBorder="1" applyAlignment="1">
      <alignment horizontal="center" vertical="center" wrapText="1"/>
    </xf>
    <xf numFmtId="0" fontId="2" fillId="0" borderId="1" xfId="6" applyNumberFormat="1" applyFont="1" applyBorder="1" applyAlignment="1">
      <alignment horizontal="left" vertical="center"/>
    </xf>
    <xf numFmtId="0" fontId="14" fillId="0" borderId="17" xfId="6" applyNumberFormat="1" applyFont="1" applyBorder="1" applyAlignment="1">
      <alignment horizontal="center"/>
    </xf>
    <xf numFmtId="0" fontId="28" fillId="0" borderId="18"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19" fillId="16" borderId="0" xfId="0" applyFont="1" applyFill="1" applyBorder="1" applyAlignment="1">
      <alignment horizontal="center" vertical="center"/>
    </xf>
    <xf numFmtId="0" fontId="0" fillId="0" borderId="18" xfId="0" applyBorder="1" applyAlignment="1">
      <alignment horizontal="center" vertical="center" wrapText="1"/>
    </xf>
    <xf numFmtId="0" fontId="27" fillId="0" borderId="18" xfId="0" applyFont="1" applyFill="1" applyBorder="1" applyAlignment="1">
      <alignment horizontal="center" vertical="center" wrapText="1"/>
    </xf>
    <xf numFmtId="0" fontId="18" fillId="16" borderId="0" xfId="0" applyFont="1" applyFill="1" applyBorder="1" applyAlignment="1">
      <alignment horizontal="center" vertical="center"/>
    </xf>
    <xf numFmtId="0" fontId="24" fillId="4" borderId="7" xfId="0" applyNumberFormat="1" applyFont="1" applyFill="1" applyBorder="1" applyAlignment="1">
      <alignment horizontal="center" vertical="center" wrapText="1"/>
    </xf>
    <xf numFmtId="0" fontId="15" fillId="4" borderId="7" xfId="0" applyNumberFormat="1"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8"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8" xfId="0" applyFont="1" applyFill="1" applyBorder="1" applyAlignment="1">
      <alignment vertical="center" wrapText="1"/>
    </xf>
    <xf numFmtId="0" fontId="16" fillId="4" borderId="18" xfId="0" applyFont="1" applyFill="1" applyBorder="1" applyAlignment="1">
      <alignment horizontal="center" vertical="center" wrapText="1"/>
    </xf>
    <xf numFmtId="0" fontId="2" fillId="0" borderId="4" xfId="6" applyNumberFormat="1" applyFont="1" applyBorder="1" applyAlignment="1">
      <alignment horizontal="left" vertical="center"/>
    </xf>
    <xf numFmtId="0" fontId="14" fillId="0" borderId="3" xfId="6" applyNumberFormat="1" applyFont="1" applyBorder="1" applyAlignment="1">
      <alignment horizontal="center"/>
    </xf>
    <xf numFmtId="0" fontId="14" fillId="21" borderId="44" xfId="6" applyNumberFormat="1" applyFont="1" applyFill="1" applyBorder="1" applyAlignment="1">
      <alignment horizontal="center" vertical="center" wrapText="1"/>
    </xf>
    <xf numFmtId="0" fontId="14" fillId="14" borderId="38" xfId="6" applyNumberFormat="1" applyFont="1" applyFill="1" applyBorder="1" applyAlignment="1">
      <alignment horizontal="center" vertical="center" wrapText="1"/>
    </xf>
    <xf numFmtId="0" fontId="2" fillId="0" borderId="44" xfId="6" applyNumberFormat="1" applyFont="1" applyBorder="1" applyAlignment="1">
      <alignment horizontal="center" vertical="center" wrapText="1"/>
    </xf>
    <xf numFmtId="0" fontId="2" fillId="0" borderId="60" xfId="6" applyNumberFormat="1" applyFont="1" applyBorder="1" applyAlignment="1">
      <alignment horizontal="center" vertical="center" wrapText="1"/>
    </xf>
    <xf numFmtId="0" fontId="2" fillId="0" borderId="61" xfId="6" applyNumberFormat="1" applyFont="1" applyBorder="1" applyAlignment="1">
      <alignment horizontal="center" vertical="center" wrapText="1"/>
    </xf>
    <xf numFmtId="14" fontId="16" fillId="0" borderId="44" xfId="0" applyNumberFormat="1" applyFont="1" applyFill="1" applyBorder="1" applyAlignment="1">
      <alignment horizontal="center" vertical="center"/>
    </xf>
    <xf numFmtId="14" fontId="16" fillId="0" borderId="38" xfId="0" applyNumberFormat="1" applyFont="1" applyFill="1" applyBorder="1" applyAlignment="1">
      <alignment horizontal="center" vertical="center"/>
    </xf>
    <xf numFmtId="1" fontId="16" fillId="18" borderId="44" xfId="0" applyNumberFormat="1" applyFont="1" applyFill="1" applyBorder="1" applyAlignment="1">
      <alignment horizontal="center" vertical="center"/>
    </xf>
    <xf numFmtId="1" fontId="16" fillId="18" borderId="38" xfId="0" applyNumberFormat="1" applyFont="1" applyFill="1" applyBorder="1" applyAlignment="1">
      <alignment horizontal="center" vertical="center"/>
    </xf>
    <xf numFmtId="0" fontId="2" fillId="21" borderId="44" xfId="6" applyNumberFormat="1" applyFont="1" applyFill="1" applyBorder="1" applyAlignment="1">
      <alignment horizontal="center" vertical="center" wrapText="1"/>
    </xf>
    <xf numFmtId="0" fontId="2" fillId="14" borderId="38" xfId="6" applyNumberFormat="1" applyFont="1" applyFill="1" applyBorder="1" applyAlignment="1">
      <alignment horizontal="center" vertical="center" wrapText="1"/>
    </xf>
    <xf numFmtId="9" fontId="2" fillId="21" borderId="44" xfId="6" applyNumberFormat="1" applyFont="1" applyFill="1" applyBorder="1" applyAlignment="1">
      <alignment horizontal="center" vertical="center" wrapText="1"/>
    </xf>
    <xf numFmtId="9" fontId="2" fillId="14" borderId="38" xfId="6" applyNumberFormat="1" applyFont="1" applyFill="1" applyBorder="1" applyAlignment="1">
      <alignment horizontal="center" vertical="center" wrapText="1"/>
    </xf>
    <xf numFmtId="0" fontId="2" fillId="14" borderId="17" xfId="6" applyNumberFormat="1" applyFont="1" applyFill="1" applyBorder="1" applyAlignment="1">
      <alignment horizontal="center" vertical="center" wrapText="1"/>
    </xf>
    <xf numFmtId="0" fontId="2" fillId="14" borderId="16" xfId="6" applyNumberFormat="1" applyFont="1" applyFill="1" applyBorder="1" applyAlignment="1">
      <alignment horizontal="center" vertical="center" wrapText="1"/>
    </xf>
    <xf numFmtId="0" fontId="14" fillId="14" borderId="17" xfId="6" applyNumberFormat="1" applyFont="1" applyFill="1" applyBorder="1" applyAlignment="1">
      <alignment horizontal="center" vertical="center" wrapText="1"/>
    </xf>
    <xf numFmtId="0" fontId="14" fillId="14" borderId="16" xfId="6" applyNumberFormat="1" applyFont="1" applyFill="1" applyBorder="1" applyAlignment="1">
      <alignment horizontal="center" vertical="center" wrapText="1"/>
    </xf>
    <xf numFmtId="0" fontId="2" fillId="0" borderId="17" xfId="6" applyNumberFormat="1" applyBorder="1" applyAlignment="1">
      <alignment horizontal="center"/>
    </xf>
    <xf numFmtId="0" fontId="2" fillId="0" borderId="16" xfId="6" applyNumberFormat="1" applyBorder="1" applyAlignment="1">
      <alignment horizontal="center"/>
    </xf>
    <xf numFmtId="1" fontId="2" fillId="0" borderId="17" xfId="6" applyNumberFormat="1" applyBorder="1" applyAlignment="1">
      <alignment horizontal="center"/>
    </xf>
    <xf numFmtId="1" fontId="2" fillId="0" borderId="16" xfId="6" applyNumberFormat="1" applyBorder="1" applyAlignment="1">
      <alignment horizontal="center"/>
    </xf>
    <xf numFmtId="0" fontId="16" fillId="0" borderId="44" xfId="0" applyFont="1" applyFill="1" applyBorder="1" applyAlignment="1">
      <alignment horizontal="center" vertical="center" wrapText="1"/>
    </xf>
    <xf numFmtId="0" fontId="16" fillId="0" borderId="38" xfId="0" applyFont="1" applyFill="1" applyBorder="1" applyAlignment="1">
      <alignment horizontal="center" vertical="center" wrapText="1"/>
    </xf>
    <xf numFmtId="14" fontId="16" fillId="0" borderId="44" xfId="0" applyNumberFormat="1" applyFont="1" applyFill="1" applyBorder="1" applyAlignment="1">
      <alignment horizontal="center" vertical="center" wrapText="1"/>
    </xf>
    <xf numFmtId="14" fontId="16" fillId="0" borderId="38" xfId="0" applyNumberFormat="1" applyFont="1" applyFill="1" applyBorder="1" applyAlignment="1">
      <alignment horizontal="center" vertical="center" wrapText="1"/>
    </xf>
    <xf numFmtId="0" fontId="2" fillId="0" borderId="3" xfId="6" applyNumberFormat="1" applyFont="1" applyBorder="1" applyAlignment="1">
      <alignment horizontal="left"/>
    </xf>
    <xf numFmtId="0" fontId="7" fillId="0" borderId="3" xfId="6" applyNumberFormat="1" applyFont="1" applyBorder="1" applyAlignment="1">
      <alignment horizontal="center"/>
    </xf>
    <xf numFmtId="0" fontId="2" fillId="0" borderId="0" xfId="6" applyNumberFormat="1" applyBorder="1" applyAlignment="1">
      <alignment horizontal="center"/>
    </xf>
    <xf numFmtId="0" fontId="7" fillId="0" borderId="17" xfId="6" applyNumberFormat="1" applyFont="1" applyBorder="1" applyAlignment="1">
      <alignment horizontal="left"/>
    </xf>
    <xf numFmtId="0" fontId="2" fillId="0" borderId="3" xfId="6" applyNumberFormat="1" applyBorder="1" applyAlignment="1">
      <alignment horizontal="center" vertical="center"/>
    </xf>
    <xf numFmtId="0" fontId="0" fillId="0" borderId="7" xfId="0" applyFill="1" applyBorder="1" applyAlignment="1">
      <alignment horizontal="center" vertical="center"/>
    </xf>
    <xf numFmtId="0" fontId="20" fillId="0" borderId="57" xfId="0" applyFont="1" applyFill="1" applyBorder="1" applyAlignment="1">
      <alignment horizontal="center" vertical="center"/>
    </xf>
    <xf numFmtId="0" fontId="20" fillId="0" borderId="58"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59" xfId="0" applyFont="1" applyFill="1" applyBorder="1" applyAlignment="1">
      <alignment horizontal="center" vertical="center" wrapText="1"/>
    </xf>
    <xf numFmtId="0" fontId="20" fillId="0" borderId="24" xfId="0" applyFont="1" applyBorder="1" applyAlignment="1">
      <alignment horizontal="justify" vertical="center" wrapText="1"/>
    </xf>
    <xf numFmtId="0" fontId="21" fillId="0" borderId="56" xfId="0" applyFont="1" applyBorder="1" applyAlignment="1">
      <alignment horizontal="center" vertical="center" wrapText="1"/>
    </xf>
    <xf numFmtId="0" fontId="16" fillId="20" borderId="44" xfId="0" applyFont="1" applyFill="1" applyBorder="1" applyAlignment="1">
      <alignment horizontal="center" vertical="center" wrapText="1"/>
    </xf>
    <xf numFmtId="0" fontId="16" fillId="20" borderId="48" xfId="0" applyFont="1" applyFill="1" applyBorder="1" applyAlignment="1">
      <alignment horizontal="center" vertical="center" wrapText="1"/>
    </xf>
    <xf numFmtId="0" fontId="16" fillId="20" borderId="38" xfId="0" applyFont="1" applyFill="1" applyBorder="1" applyAlignment="1">
      <alignment horizontal="center" vertical="center" wrapText="1"/>
    </xf>
    <xf numFmtId="0" fontId="16" fillId="0" borderId="4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8" xfId="0" applyFont="1" applyBorder="1" applyAlignment="1">
      <alignment horizontal="center" vertical="center" wrapText="1"/>
    </xf>
    <xf numFmtId="0" fontId="15" fillId="20" borderId="44" xfId="0" applyFont="1" applyFill="1" applyBorder="1" applyAlignment="1">
      <alignment horizontal="center" vertical="center" wrapText="1"/>
    </xf>
    <xf numFmtId="0" fontId="15" fillId="20" borderId="48" xfId="0" applyFont="1" applyFill="1" applyBorder="1" applyAlignment="1">
      <alignment horizontal="center" vertical="center" wrapText="1"/>
    </xf>
    <xf numFmtId="0" fontId="15" fillId="20" borderId="38" xfId="0" applyFont="1" applyFill="1" applyBorder="1" applyAlignment="1">
      <alignment horizontal="center" vertical="center" wrapText="1"/>
    </xf>
    <xf numFmtId="0" fontId="6" fillId="0" borderId="7" xfId="0" applyFont="1" applyBorder="1" applyAlignment="1">
      <alignment horizontal="center" vertical="center" wrapText="1"/>
    </xf>
    <xf numFmtId="0" fontId="16" fillId="0" borderId="7" xfId="0" applyFont="1" applyBorder="1" applyAlignment="1">
      <alignment horizontal="center" vertical="center" wrapText="1"/>
    </xf>
    <xf numFmtId="0" fontId="5" fillId="15" borderId="0" xfId="6" applyNumberFormat="1" applyFont="1" applyFill="1" applyBorder="1" applyAlignment="1">
      <alignment horizontal="left"/>
    </xf>
    <xf numFmtId="0" fontId="15" fillId="16" borderId="0" xfId="0" applyFont="1" applyFill="1" applyBorder="1" applyAlignment="1">
      <alignment horizontal="center" vertical="center"/>
    </xf>
    <xf numFmtId="0" fontId="12" fillId="0" borderId="3" xfId="6" applyNumberFormat="1" applyFont="1" applyBorder="1" applyAlignment="1">
      <alignment horizontal="center" vertical="center" wrapText="1"/>
    </xf>
    <xf numFmtId="179" fontId="15" fillId="4" borderId="18" xfId="0" applyNumberFormat="1" applyFont="1" applyFill="1" applyBorder="1" applyAlignment="1">
      <alignment vertical="center" wrapText="1"/>
    </xf>
    <xf numFmtId="179" fontId="15" fillId="4" borderId="24" xfId="0" applyNumberFormat="1" applyFont="1" applyFill="1" applyBorder="1" applyAlignment="1">
      <alignment vertical="center" wrapText="1"/>
    </xf>
    <xf numFmtId="1" fontId="16" fillId="14" borderId="18" xfId="0" applyNumberFormat="1" applyFont="1" applyFill="1" applyBorder="1" applyAlignment="1">
      <alignment horizontal="center" vertical="center" wrapText="1"/>
    </xf>
    <xf numFmtId="1" fontId="16" fillId="14" borderId="24" xfId="0" applyNumberFormat="1" applyFont="1" applyFill="1" applyBorder="1" applyAlignment="1">
      <alignment horizontal="center" vertical="center" wrapText="1"/>
    </xf>
    <xf numFmtId="0" fontId="16" fillId="0" borderId="18" xfId="0" applyFont="1" applyBorder="1" applyAlignment="1">
      <alignment horizontal="center" vertical="center" wrapText="1"/>
    </xf>
    <xf numFmtId="0" fontId="16" fillId="0" borderId="24" xfId="0" applyFont="1" applyBorder="1" applyAlignment="1">
      <alignment horizontal="center" vertical="center" wrapText="1"/>
    </xf>
    <xf numFmtId="0" fontId="2" fillId="0" borderId="3" xfId="6" applyNumberFormat="1" applyFont="1" applyBorder="1" applyAlignment="1">
      <alignment horizontal="justify" vertical="center" wrapText="1"/>
    </xf>
    <xf numFmtId="1" fontId="2" fillId="5" borderId="3" xfId="6" applyNumberFormat="1" applyFont="1" applyFill="1" applyBorder="1" applyAlignment="1">
      <alignment horizontal="center" vertical="center"/>
    </xf>
    <xf numFmtId="15" fontId="12" fillId="0" borderId="17" xfId="6" applyNumberFormat="1" applyFont="1" applyBorder="1" applyAlignment="1">
      <alignment horizontal="center" vertical="center" wrapText="1"/>
    </xf>
    <xf numFmtId="175" fontId="2" fillId="5" borderId="3" xfId="6" applyNumberFormat="1" applyFill="1" applyBorder="1" applyAlignment="1">
      <alignment horizontal="center" vertical="center"/>
    </xf>
    <xf numFmtId="0" fontId="2" fillId="0" borderId="3" xfId="6" applyNumberFormat="1" applyBorder="1" applyAlignment="1">
      <alignment horizontal="center" vertical="center" wrapText="1"/>
    </xf>
    <xf numFmtId="9" fontId="2" fillId="5" borderId="3" xfId="6" applyFont="1" applyFill="1" applyBorder="1" applyAlignment="1">
      <alignment horizontal="center" vertical="center"/>
    </xf>
    <xf numFmtId="0" fontId="12" fillId="0" borderId="17" xfId="6" applyNumberFormat="1" applyFont="1" applyBorder="1" applyAlignment="1">
      <alignment horizontal="center" vertical="center" wrapText="1"/>
    </xf>
    <xf numFmtId="176" fontId="12" fillId="0" borderId="17" xfId="6" applyNumberFormat="1" applyFont="1" applyBorder="1" applyAlignment="1">
      <alignment horizontal="center" vertical="center" wrapText="1"/>
    </xf>
    <xf numFmtId="0" fontId="2" fillId="0" borderId="3" xfId="6" applyNumberFormat="1" applyBorder="1" applyAlignment="1">
      <alignment horizontal="center"/>
    </xf>
    <xf numFmtId="0" fontId="2" fillId="0" borderId="4" xfId="6" applyNumberFormat="1" applyBorder="1" applyAlignment="1">
      <alignment horizontal="justify" vertical="center" wrapText="1"/>
    </xf>
    <xf numFmtId="0" fontId="8" fillId="0" borderId="3" xfId="6" applyNumberFormat="1" applyFont="1" applyBorder="1" applyAlignment="1">
      <alignment horizontal="justify" vertical="center" wrapText="1"/>
    </xf>
    <xf numFmtId="0" fontId="2" fillId="0" borderId="10" xfId="6" applyNumberFormat="1" applyFont="1" applyBorder="1" applyAlignment="1">
      <alignment horizontal="justify" vertical="top" wrapText="1"/>
    </xf>
    <xf numFmtId="0" fontId="2" fillId="0" borderId="3" xfId="6" applyNumberFormat="1" applyFont="1" applyBorder="1" applyAlignment="1">
      <alignment horizontal="justify" vertical="top" wrapText="1"/>
    </xf>
    <xf numFmtId="14" fontId="12" fillId="0" borderId="3" xfId="6" applyNumberFormat="1" applyFont="1" applyBorder="1" applyAlignment="1">
      <alignment horizontal="center" vertical="center" wrapText="1"/>
    </xf>
    <xf numFmtId="0" fontId="2" fillId="0" borderId="10" xfId="6" applyNumberFormat="1" applyFont="1" applyBorder="1" applyAlignment="1">
      <alignment horizontal="center" vertical="center" wrapText="1"/>
    </xf>
    <xf numFmtId="175" fontId="2" fillId="5" borderId="3" xfId="6" applyNumberFormat="1" applyFont="1" applyFill="1" applyBorder="1" applyAlignment="1">
      <alignment horizontal="center" vertical="center"/>
    </xf>
    <xf numFmtId="0" fontId="8" fillId="0" borderId="3" xfId="6"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3" xfId="6" applyNumberFormat="1" applyBorder="1" applyAlignment="1">
      <alignment horizontal="justify" vertical="center" wrapText="1"/>
    </xf>
    <xf numFmtId="0" fontId="7" fillId="5" borderId="2"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3" xfId="0" applyFont="1" applyBorder="1" applyAlignment="1">
      <alignment horizontal="center" vertical="center" wrapText="1"/>
    </xf>
    <xf numFmtId="0" fontId="5" fillId="10" borderId="0" xfId="0" applyFont="1" applyFill="1" applyBorder="1" applyAlignment="1">
      <alignment horizontal="left" wrapText="1"/>
    </xf>
    <xf numFmtId="0" fontId="5" fillId="0" borderId="37" xfId="0" applyFont="1" applyBorder="1" applyAlignment="1">
      <alignment horizontal="left" wrapText="1"/>
    </xf>
    <xf numFmtId="0" fontId="7" fillId="0" borderId="52" xfId="0" applyFont="1" applyBorder="1" applyAlignment="1"/>
    <xf numFmtId="0" fontId="5" fillId="0" borderId="0" xfId="0" applyFont="1" applyBorder="1" applyAlignment="1">
      <alignment horizontal="left" wrapText="1"/>
    </xf>
    <xf numFmtId="0" fontId="5" fillId="10" borderId="0" xfId="0" applyFont="1" applyFill="1" applyBorder="1" applyAlignment="1"/>
    <xf numFmtId="174" fontId="0" fillId="0" borderId="15" xfId="0" applyNumberFormat="1" applyBorder="1" applyAlignment="1">
      <alignment horizontal="center" vertical="center" wrapText="1"/>
    </xf>
    <xf numFmtId="174" fontId="0" fillId="0" borderId="0" xfId="0" applyNumberFormat="1" applyBorder="1" applyAlignment="1">
      <alignment horizontal="center" vertical="center" wrapText="1"/>
    </xf>
    <xf numFmtId="0" fontId="7" fillId="0" borderId="0" xfId="0" applyFont="1" applyFill="1" applyBorder="1" applyAlignment="1">
      <alignment horizontal="center" vertical="center" wrapText="1"/>
    </xf>
    <xf numFmtId="0" fontId="2" fillId="0" borderId="54" xfId="0" applyFont="1" applyBorder="1" applyAlignment="1">
      <alignment horizontal="center" wrapText="1"/>
    </xf>
    <xf numFmtId="0" fontId="7" fillId="0" borderId="1" xfId="0" applyFont="1" applyBorder="1" applyAlignment="1">
      <alignment horizontal="center"/>
    </xf>
    <xf numFmtId="0" fontId="10" fillId="0" borderId="3" xfId="0" applyFont="1" applyBorder="1" applyAlignment="1">
      <alignment horizontal="left"/>
    </xf>
    <xf numFmtId="0" fontId="3" fillId="2" borderId="4" xfId="0" applyFont="1" applyFill="1" applyBorder="1" applyAlignment="1">
      <alignment horizontal="center" vertical="center"/>
    </xf>
    <xf numFmtId="0" fontId="2" fillId="0" borderId="7" xfId="0" applyFont="1" applyBorder="1" applyAlignment="1">
      <alignment horizontal="center" wrapText="1"/>
    </xf>
    <xf numFmtId="0" fontId="7" fillId="0" borderId="4"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left" vertical="center"/>
    </xf>
    <xf numFmtId="0" fontId="2" fillId="0" borderId="7" xfId="0" applyFont="1" applyBorder="1" applyAlignment="1">
      <alignment horizontal="left"/>
    </xf>
    <xf numFmtId="0" fontId="7" fillId="0" borderId="7" xfId="0" applyFont="1" applyBorder="1" applyAlignment="1">
      <alignment horizontal="center" wrapText="1"/>
    </xf>
    <xf numFmtId="0" fontId="2" fillId="0" borderId="7" xfId="0" applyFont="1" applyBorder="1"/>
    <xf numFmtId="172" fontId="5" fillId="9" borderId="3" xfId="0" applyNumberFormat="1" applyFont="1" applyFill="1" applyBorder="1" applyAlignment="1">
      <alignment horizontal="center" vertical="center" wrapText="1"/>
    </xf>
    <xf numFmtId="0" fontId="5" fillId="0" borderId="0" xfId="0" applyFont="1" applyBorder="1" applyAlignment="1">
      <alignment horizontal="center" wrapText="1"/>
    </xf>
    <xf numFmtId="0" fontId="3" fillId="2" borderId="0" xfId="0" applyFont="1" applyFill="1" applyBorder="1" applyAlignment="1">
      <alignment horizontal="center" vertical="center"/>
    </xf>
    <xf numFmtId="0" fontId="5" fillId="0" borderId="0" xfId="0" applyFont="1" applyFill="1" applyBorder="1" applyAlignment="1"/>
    <xf numFmtId="0" fontId="5" fillId="0" borderId="0" xfId="0" applyFont="1" applyFill="1" applyBorder="1" applyAlignment="1">
      <alignment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14" fontId="16" fillId="4" borderId="32" xfId="0" applyNumberFormat="1" applyFont="1" applyFill="1" applyBorder="1" applyAlignment="1">
      <alignment horizontal="center" vertical="center" wrapText="1"/>
    </xf>
    <xf numFmtId="14" fontId="16" fillId="4" borderId="33" xfId="0" applyNumberFormat="1" applyFont="1" applyFill="1" applyBorder="1" applyAlignment="1">
      <alignment horizontal="center" vertical="center" wrapText="1"/>
    </xf>
    <xf numFmtId="2" fontId="16" fillId="4" borderId="49" xfId="0" applyNumberFormat="1" applyFont="1" applyFill="1" applyBorder="1" applyAlignment="1">
      <alignment horizontal="center" vertical="center"/>
    </xf>
    <xf numFmtId="2" fontId="16" fillId="4" borderId="50" xfId="0" applyNumberFormat="1" applyFont="1" applyFill="1" applyBorder="1" applyAlignment="1">
      <alignment horizontal="center" vertical="center"/>
    </xf>
    <xf numFmtId="9" fontId="2" fillId="14" borderId="17" xfId="6" applyNumberFormat="1" applyFont="1" applyFill="1" applyBorder="1" applyAlignment="1">
      <alignment horizontal="center" vertical="center" wrapText="1"/>
    </xf>
    <xf numFmtId="9" fontId="2" fillId="14" borderId="16" xfId="6" applyNumberFormat="1" applyFont="1" applyFill="1" applyBorder="1" applyAlignment="1">
      <alignment horizontal="center" vertical="center" wrapText="1"/>
    </xf>
    <xf numFmtId="0" fontId="16" fillId="20" borderId="44" xfId="0" applyFont="1" applyFill="1" applyBorder="1" applyAlignment="1">
      <alignment horizontal="center" vertical="top" wrapText="1"/>
    </xf>
    <xf numFmtId="0" fontId="16" fillId="20" borderId="48" xfId="0" applyFont="1" applyFill="1" applyBorder="1" applyAlignment="1">
      <alignment horizontal="center" vertical="top" wrapText="1"/>
    </xf>
    <xf numFmtId="0" fontId="16" fillId="20" borderId="38" xfId="0" applyFont="1" applyFill="1" applyBorder="1" applyAlignment="1">
      <alignment horizontal="center" vertical="top" wrapText="1"/>
    </xf>
    <xf numFmtId="0" fontId="16" fillId="20" borderId="44" xfId="0" applyFont="1" applyFill="1" applyBorder="1" applyAlignment="1">
      <alignment vertical="center" wrapText="1"/>
    </xf>
    <xf numFmtId="0" fontId="16" fillId="20" borderId="48" xfId="0" applyFont="1" applyFill="1" applyBorder="1" applyAlignment="1">
      <alignment vertical="center" wrapText="1"/>
    </xf>
    <xf numFmtId="0" fontId="16" fillId="20" borderId="38" xfId="0" applyFont="1" applyFill="1" applyBorder="1" applyAlignment="1">
      <alignment vertical="center" wrapText="1"/>
    </xf>
    <xf numFmtId="0" fontId="38" fillId="0" borderId="44"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38" xfId="0" applyFont="1" applyBorder="1" applyAlignment="1">
      <alignment horizontal="center" vertical="center" wrapText="1"/>
    </xf>
    <xf numFmtId="0" fontId="38" fillId="20" borderId="44" xfId="0" applyFont="1" applyFill="1" applyBorder="1" applyAlignment="1">
      <alignment horizontal="center" vertical="center" wrapText="1"/>
    </xf>
    <xf numFmtId="0" fontId="38" fillId="20" borderId="48" xfId="0" applyFont="1" applyFill="1" applyBorder="1" applyAlignment="1">
      <alignment horizontal="center" vertical="center" wrapText="1"/>
    </xf>
    <xf numFmtId="0" fontId="38" fillId="20" borderId="38" xfId="0" applyFont="1" applyFill="1" applyBorder="1" applyAlignment="1">
      <alignment horizontal="center" vertical="center" wrapText="1"/>
    </xf>
    <xf numFmtId="173" fontId="5" fillId="9" borderId="4" xfId="0" applyNumberFormat="1" applyFont="1" applyFill="1" applyBorder="1" applyAlignment="1">
      <alignment horizontal="center" wrapText="1"/>
    </xf>
    <xf numFmtId="173" fontId="5" fillId="9" borderId="10" xfId="0" applyNumberFormat="1" applyFont="1" applyFill="1" applyBorder="1" applyAlignment="1">
      <alignment horizontal="center" wrapText="1"/>
    </xf>
    <xf numFmtId="0" fontId="16" fillId="0" borderId="24" xfId="0" applyFont="1" applyFill="1" applyBorder="1" applyAlignment="1">
      <alignment horizontal="center" vertical="center" wrapText="1"/>
    </xf>
    <xf numFmtId="0" fontId="16" fillId="0" borderId="33" xfId="0" applyFont="1" applyFill="1" applyBorder="1" applyAlignment="1">
      <alignment horizontal="center" vertical="center" wrapText="1"/>
    </xf>
    <xf numFmtId="0" fontId="16" fillId="0" borderId="33" xfId="0" applyFont="1" applyBorder="1" applyAlignment="1">
      <alignment horizontal="center" vertical="center" wrapText="1"/>
    </xf>
    <xf numFmtId="14" fontId="16" fillId="0" borderId="24" xfId="0" applyNumberFormat="1" applyFont="1" applyFill="1" applyBorder="1" applyAlignment="1">
      <alignment horizontal="center" vertical="center" wrapText="1"/>
    </xf>
    <xf numFmtId="14" fontId="16" fillId="0" borderId="33" xfId="0" applyNumberFormat="1" applyFont="1" applyFill="1" applyBorder="1" applyAlignment="1">
      <alignment horizontal="center" vertical="center" wrapText="1"/>
    </xf>
    <xf numFmtId="14" fontId="16" fillId="0" borderId="24" xfId="0" applyNumberFormat="1" applyFont="1" applyFill="1" applyBorder="1" applyAlignment="1">
      <alignment horizontal="center" vertical="center"/>
    </xf>
    <xf numFmtId="14" fontId="16" fillId="0" borderId="33" xfId="0" applyNumberFormat="1" applyFont="1" applyFill="1" applyBorder="1" applyAlignment="1">
      <alignment horizontal="center" vertical="center"/>
    </xf>
    <xf numFmtId="0" fontId="16" fillId="0" borderId="26" xfId="0" applyFont="1" applyFill="1" applyBorder="1" applyAlignment="1">
      <alignment horizontal="center" vertical="center" wrapText="1"/>
    </xf>
    <xf numFmtId="2" fontId="16" fillId="0" borderId="51" xfId="0" applyNumberFormat="1" applyFont="1" applyFill="1" applyBorder="1" applyAlignment="1">
      <alignment horizontal="center" vertical="center"/>
    </xf>
    <xf numFmtId="2" fontId="16" fillId="0" borderId="50" xfId="0" applyNumberFormat="1" applyFont="1" applyFill="1" applyBorder="1" applyAlignment="1">
      <alignment horizontal="center" vertical="center"/>
    </xf>
    <xf numFmtId="180" fontId="2" fillId="14" borderId="17" xfId="6" applyNumberFormat="1" applyFont="1" applyFill="1" applyBorder="1" applyAlignment="1">
      <alignment horizontal="center" vertical="center"/>
    </xf>
    <xf numFmtId="180" fontId="2" fillId="14" borderId="16" xfId="6" applyNumberFormat="1" applyFont="1" applyFill="1" applyBorder="1" applyAlignment="1">
      <alignment horizontal="center" vertical="center"/>
    </xf>
    <xf numFmtId="9" fontId="2" fillId="14" borderId="17" xfId="6" applyFont="1" applyFill="1" applyBorder="1" applyAlignment="1">
      <alignment horizontal="center" vertical="center"/>
    </xf>
    <xf numFmtId="9" fontId="2" fillId="14" borderId="16" xfId="6" applyFont="1" applyFill="1" applyBorder="1" applyAlignment="1">
      <alignment horizontal="center" vertical="center"/>
    </xf>
    <xf numFmtId="1" fontId="2" fillId="14" borderId="17" xfId="6" applyNumberFormat="1" applyFont="1" applyFill="1" applyBorder="1" applyAlignment="1">
      <alignment horizontal="center" vertical="center"/>
    </xf>
    <xf numFmtId="1" fontId="2" fillId="14" borderId="16" xfId="6" applyNumberFormat="1" applyFont="1" applyFill="1" applyBorder="1" applyAlignment="1">
      <alignment horizontal="center" vertical="center"/>
    </xf>
    <xf numFmtId="0" fontId="29" fillId="0" borderId="32" xfId="0" applyFont="1" applyFill="1" applyBorder="1" applyAlignment="1">
      <alignment horizontal="center" vertical="center" wrapText="1"/>
    </xf>
    <xf numFmtId="0" fontId="29" fillId="0" borderId="33" xfId="0" applyFont="1" applyFill="1" applyBorder="1" applyAlignment="1">
      <alignment horizontal="center" vertical="center" wrapText="1"/>
    </xf>
    <xf numFmtId="14" fontId="29" fillId="0" borderId="32" xfId="0" applyNumberFormat="1" applyFont="1" applyFill="1" applyBorder="1" applyAlignment="1">
      <alignment horizontal="center" vertical="center" wrapText="1"/>
    </xf>
    <xf numFmtId="14" fontId="29" fillId="0" borderId="33" xfId="0" applyNumberFormat="1" applyFont="1" applyFill="1" applyBorder="1" applyAlignment="1">
      <alignment horizontal="center" vertical="center" wrapText="1"/>
    </xf>
    <xf numFmtId="14" fontId="29" fillId="0" borderId="32" xfId="0" applyNumberFormat="1" applyFont="1" applyFill="1" applyBorder="1" applyAlignment="1">
      <alignment horizontal="center" vertical="center"/>
    </xf>
    <xf numFmtId="14" fontId="29" fillId="0" borderId="33" xfId="0" applyNumberFormat="1" applyFont="1" applyFill="1" applyBorder="1" applyAlignment="1">
      <alignment horizontal="center" vertical="center"/>
    </xf>
    <xf numFmtId="2" fontId="29" fillId="0" borderId="49" xfId="0" applyNumberFormat="1" applyFont="1" applyFill="1" applyBorder="1" applyAlignment="1">
      <alignment horizontal="center" vertical="center"/>
    </xf>
    <xf numFmtId="2" fontId="29" fillId="0" borderId="50" xfId="0" applyNumberFormat="1" applyFont="1" applyFill="1" applyBorder="1" applyAlignment="1">
      <alignment horizontal="center" vertical="center"/>
    </xf>
  </cellXfs>
  <cellStyles count="7">
    <cellStyle name="Excel_BuiltIn_Percent" xfId="1"/>
    <cellStyle name="Millares" xfId="2" builtinId="3"/>
    <cellStyle name="Normal" xfId="0" builtinId="0"/>
    <cellStyle name="Normal 2" xfId="3"/>
    <cellStyle name="Porcentaje" xfId="4" builtinId="5"/>
    <cellStyle name="Porcentaje 2" xfId="5"/>
    <cellStyle name="TableStyleLight1"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1314450</xdr:colOff>
      <xdr:row>471</xdr:row>
      <xdr:rowOff>3476625</xdr:rowOff>
    </xdr:from>
    <xdr:to>
      <xdr:col>2</xdr:col>
      <xdr:colOff>1409700</xdr:colOff>
      <xdr:row>471</xdr:row>
      <xdr:rowOff>3495675</xdr:rowOff>
    </xdr:to>
    <xdr:sp macro="" textlink="">
      <xdr:nvSpPr>
        <xdr:cNvPr id="1786" name="Conector recto 1"/>
        <xdr:cNvSpPr>
          <a:spLocks noChangeArrowheads="1"/>
        </xdr:cNvSpPr>
      </xdr:nvSpPr>
      <xdr:spPr bwMode="auto">
        <a:xfrm flipH="1" flipV="1">
          <a:off x="3286125" y="189347475"/>
          <a:ext cx="95250" cy="19050"/>
        </a:xfrm>
        <a:custGeom>
          <a:avLst/>
          <a:gdLst>
            <a:gd name="T0" fmla="*/ 0 w 21600"/>
            <a:gd name="T1" fmla="*/ 0 h 21600"/>
            <a:gd name="T2" fmla="*/ 2147483646 w 21600"/>
            <a:gd name="T3" fmla="*/ 1545 h 21600"/>
            <a:gd name="T4" fmla="*/ 0 60000 65536"/>
            <a:gd name="T5" fmla="*/ 0 60000 65536"/>
            <a:gd name="T6" fmla="*/ 0 w 21600"/>
            <a:gd name="T7" fmla="*/ 0 h 21600"/>
            <a:gd name="T8" fmla="*/ 21600 w 21600"/>
            <a:gd name="T9" fmla="*/ 21600 h 21600"/>
          </a:gdLst>
          <a:ahLst/>
          <a:cxnLst>
            <a:cxn ang="T4">
              <a:pos x="T0" y="T1"/>
            </a:cxn>
            <a:cxn ang="T5">
              <a:pos x="T2" y="T3"/>
            </a:cxn>
          </a:cxnLst>
          <a:rect l="T6" t="T7" r="T8" b="T9"/>
          <a:pathLst>
            <a:path w="21600" h="21600">
              <a:moveTo>
                <a:pt x="0" y="0"/>
              </a:moveTo>
              <a:lnTo>
                <a:pt x="108000" y="21600"/>
              </a:lnTo>
            </a:path>
          </a:pathLst>
        </a:custGeom>
        <a:noFill/>
        <a:ln w="25560" cap="flat">
          <a:solidFill>
            <a:srgbClr val="2F528F"/>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1428750</xdr:colOff>
      <xdr:row>492</xdr:row>
      <xdr:rowOff>19050</xdr:rowOff>
    </xdr:from>
    <xdr:to>
      <xdr:col>2</xdr:col>
      <xdr:colOff>1524000</xdr:colOff>
      <xdr:row>492</xdr:row>
      <xdr:rowOff>19050</xdr:rowOff>
    </xdr:to>
    <xdr:sp macro="" textlink="">
      <xdr:nvSpPr>
        <xdr:cNvPr id="1787" name="Conector recto 1"/>
        <xdr:cNvSpPr>
          <a:spLocks noChangeArrowheads="1"/>
        </xdr:cNvSpPr>
      </xdr:nvSpPr>
      <xdr:spPr bwMode="auto">
        <a:xfrm flipH="1" flipV="1">
          <a:off x="3400425" y="206292450"/>
          <a:ext cx="95250" cy="0"/>
        </a:xfrm>
        <a:custGeom>
          <a:avLst/>
          <a:gdLst>
            <a:gd name="T0" fmla="*/ 0 w 21600"/>
            <a:gd name="T1" fmla="*/ 0 h 21600"/>
            <a:gd name="T2" fmla="*/ 2147483646 w 21600"/>
            <a:gd name="T3" fmla="*/ 0 h 21600"/>
            <a:gd name="T4" fmla="*/ 0 60000 65536"/>
            <a:gd name="T5" fmla="*/ 0 60000 65536"/>
            <a:gd name="T6" fmla="*/ 0 w 21600"/>
            <a:gd name="T7" fmla="*/ 0 h 21600"/>
            <a:gd name="T8" fmla="*/ 21600 w 21600"/>
            <a:gd name="T9" fmla="*/ 0 h 21600"/>
          </a:gdLst>
          <a:ahLst/>
          <a:cxnLst>
            <a:cxn ang="T4">
              <a:pos x="T0" y="T1"/>
            </a:cxn>
            <a:cxn ang="T5">
              <a:pos x="T2" y="T3"/>
            </a:cxn>
          </a:cxnLst>
          <a:rect l="T6" t="T7" r="T8" b="T9"/>
          <a:pathLst>
            <a:path w="21600" h="21600">
              <a:moveTo>
                <a:pt x="0" y="0"/>
              </a:moveTo>
              <a:lnTo>
                <a:pt x="2" y="21600"/>
              </a:lnTo>
            </a:path>
          </a:pathLst>
        </a:custGeom>
        <a:noFill/>
        <a:ln w="25560" cap="flat">
          <a:solidFill>
            <a:srgbClr val="2F528F"/>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gudelo/Downloads/PM%20vigentes/P.M%20consolidado%20de%20la%20%20Auditoria%20Regular%202017.)%20junio%2007%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MEJORAM RES 5872 07"/>
      <sheetName val="SEGUIMIENTO PL MEJ RES 5872 07"/>
    </sheetNames>
    <sheetDataSet>
      <sheetData sheetId="0">
        <row r="25">
          <cell r="A25">
            <v>6</v>
          </cell>
          <cell r="B25">
            <v>1603002</v>
          </cell>
          <cell r="C25" t="str">
            <v>En este aspecto es preciso mencionar que estos bienes llevan en promedio 12 meses desde su pérdida o su reporte y aún manifiestan estar en proceso de recolección  de  información. Finalmente  se concluye que los dineros derivados de la pérdidia de los bie</v>
          </cell>
          <cell r="D25" t="str">
            <v xml:space="preserve">Pérdida de elementos entregados  en Comodato de algunas Comunas  </v>
          </cell>
          <cell r="E25" t="str">
            <v xml:space="preserve">Sanciones Disciplinarias y Fiscales  </v>
          </cell>
          <cell r="G25" t="str">
            <v>Dar aplicabilidad  al instructivo que establezca el  trámite a seguir  para  Reclamaciones ante Compañias Aseguradoras.</v>
          </cell>
        </row>
        <row r="26">
          <cell r="F26" t="str">
            <v xml:space="preserve">Realizar acciones de cobro eficaces y efectivas por los siniestros presentados ante Compañías Aseguradoras </v>
          </cell>
          <cell r="H26" t="str">
            <v>Enviar  Circular a las diferentes Dependencias de la Administracion Municipal  que tengan elementos en Comodato, donde se  solicite  designar  un responsable para suministrar al Departamento de Bienes y Suministros la informacion y soportes  requeridos en</v>
          </cell>
          <cell r="I26" t="str">
            <v xml:space="preserve">Circular </v>
          </cell>
          <cell r="J26">
            <v>1</v>
          </cell>
          <cell r="K26">
            <v>43320</v>
          </cell>
          <cell r="L26">
            <v>43351</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65118"/>
  <sheetViews>
    <sheetView tabSelected="1" topLeftCell="A939" zoomScale="85" zoomScaleNormal="85" workbookViewId="0">
      <selection activeCell="I988" sqref="I988"/>
    </sheetView>
  </sheetViews>
  <sheetFormatPr baseColWidth="10" defaultColWidth="11.7109375" defaultRowHeight="14.1" customHeight="1"/>
  <cols>
    <col min="1" max="1" width="10.85546875" customWidth="1"/>
    <col min="2" max="2" width="18.7109375" customWidth="1"/>
    <col min="3" max="3" width="41.85546875" customWidth="1"/>
    <col min="4" max="4" width="15.28515625" customWidth="1"/>
    <col min="5" max="5" width="16" customWidth="1"/>
    <col min="6" max="6" width="31.5703125" customWidth="1"/>
    <col min="7" max="7" width="15" customWidth="1"/>
    <col min="8" max="8" width="21.5703125" customWidth="1"/>
    <col min="9" max="9" width="16.28515625" customWidth="1"/>
    <col min="10" max="10" width="11.85546875" customWidth="1"/>
    <col min="11" max="11" width="15.140625" customWidth="1"/>
    <col min="12" max="12" width="17" customWidth="1"/>
    <col min="13" max="13" width="14.28515625" style="1" customWidth="1"/>
    <col min="14" max="14" width="16.7109375" customWidth="1"/>
    <col min="15" max="15" width="12.85546875" customWidth="1"/>
    <col min="16" max="16" width="14" customWidth="1"/>
    <col min="17" max="17" width="17.42578125" customWidth="1"/>
    <col min="18" max="18" width="11.140625" customWidth="1"/>
    <col min="19" max="19" width="26" customWidth="1"/>
    <col min="20" max="20" width="9.140625" customWidth="1"/>
    <col min="21" max="63" width="11.7109375" style="2"/>
    <col min="130" max="130" width="11.28515625" customWidth="1"/>
    <col min="131" max="131" width="14.42578125" customWidth="1"/>
    <col min="132" max="132" width="13.42578125" customWidth="1"/>
    <col min="133" max="133" width="14.140625" customWidth="1"/>
    <col min="134" max="134" width="18" customWidth="1"/>
    <col min="135" max="136" width="14" customWidth="1"/>
    <col min="137" max="137" width="14.85546875" customWidth="1"/>
    <col min="139" max="139" width="14.140625" customWidth="1"/>
    <col min="140" max="140" width="13.7109375" customWidth="1"/>
    <col min="144" max="144" width="13.7109375" customWidth="1"/>
    <col min="145" max="145" width="17.140625" customWidth="1"/>
    <col min="146" max="146" width="11.140625" customWidth="1"/>
    <col min="147" max="147" width="26" customWidth="1"/>
    <col min="148" max="148" width="8.5703125" customWidth="1"/>
  </cols>
  <sheetData>
    <row r="1" spans="1:63" ht="12.75" customHeight="1">
      <c r="M1"/>
    </row>
    <row r="2" spans="1:63" s="3" customFormat="1" ht="12.75" customHeight="1">
      <c r="A2" s="720" t="s">
        <v>0</v>
      </c>
      <c r="B2" s="720"/>
      <c r="C2" s="720"/>
      <c r="D2" s="720"/>
      <c r="E2" s="720"/>
      <c r="F2" s="720"/>
      <c r="G2" s="720"/>
      <c r="H2" s="720"/>
      <c r="I2" s="720"/>
      <c r="J2" s="720"/>
      <c r="K2" s="720"/>
      <c r="L2" s="720"/>
      <c r="M2" s="720"/>
      <c r="N2" s="720"/>
      <c r="O2" s="720"/>
      <c r="P2" s="720"/>
      <c r="Q2" s="720"/>
      <c r="R2" s="720"/>
      <c r="S2" s="720"/>
      <c r="T2" s="720"/>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1:63" ht="12.75" customHeight="1"/>
    <row r="4" spans="1:63" ht="12.75" customHeight="1">
      <c r="A4" s="4"/>
      <c r="B4" s="5"/>
      <c r="C4" s="719" t="s">
        <v>1</v>
      </c>
      <c r="D4" s="719"/>
      <c r="E4" s="719"/>
      <c r="F4" s="719"/>
      <c r="G4" s="719"/>
      <c r="H4" s="719"/>
      <c r="I4" s="719"/>
      <c r="J4" s="719"/>
      <c r="K4" s="719"/>
      <c r="L4" s="719"/>
      <c r="M4" s="719"/>
      <c r="N4" s="719"/>
      <c r="O4" s="719"/>
      <c r="P4" s="719"/>
      <c r="Q4" s="719"/>
      <c r="R4" s="719"/>
    </row>
    <row r="5" spans="1:63" ht="12.75" customHeight="1">
      <c r="A5" s="4"/>
      <c r="B5" s="5"/>
      <c r="C5" s="719" t="s">
        <v>2</v>
      </c>
      <c r="D5" s="719"/>
      <c r="E5" s="719"/>
      <c r="F5" s="719"/>
      <c r="G5" s="719"/>
      <c r="H5" s="719"/>
      <c r="I5" s="719"/>
      <c r="J5" s="719"/>
      <c r="K5" s="719"/>
      <c r="L5" s="719"/>
      <c r="M5" s="719"/>
      <c r="N5" s="719"/>
      <c r="O5" s="719"/>
      <c r="P5" s="719"/>
      <c r="Q5" s="719"/>
      <c r="R5" s="719"/>
    </row>
    <row r="6" spans="1:63" ht="12.75" customHeight="1">
      <c r="A6" s="4"/>
      <c r="B6" s="5"/>
      <c r="C6" s="719" t="s">
        <v>3</v>
      </c>
      <c r="D6" s="719"/>
      <c r="E6" s="719"/>
      <c r="F6" s="719"/>
      <c r="G6" s="719"/>
      <c r="H6" s="719"/>
      <c r="I6" s="719"/>
      <c r="J6" s="719"/>
      <c r="K6" s="719"/>
      <c r="L6" s="719"/>
      <c r="M6" s="719"/>
      <c r="N6" s="719"/>
      <c r="O6" s="719"/>
      <c r="P6" s="719"/>
      <c r="Q6" s="719"/>
      <c r="R6" s="719"/>
    </row>
    <row r="7" spans="1:63" s="2" customFormat="1" ht="12.75" customHeight="1">
      <c r="A7" s="7" t="s">
        <v>4</v>
      </c>
      <c r="B7" s="7" t="s">
        <v>5</v>
      </c>
      <c r="C7" s="7"/>
      <c r="D7" s="8"/>
      <c r="G7" s="8"/>
      <c r="H7" s="8"/>
      <c r="I7" s="8"/>
      <c r="J7" s="8"/>
      <c r="K7" s="8"/>
      <c r="L7" s="8"/>
      <c r="M7" s="9"/>
      <c r="N7" s="9"/>
      <c r="O7" s="9"/>
      <c r="P7" s="9"/>
      <c r="Q7" s="9"/>
      <c r="R7" s="9"/>
    </row>
    <row r="8" spans="1:63" ht="12.75" customHeight="1">
      <c r="A8" s="721" t="s">
        <v>683</v>
      </c>
      <c r="B8" s="721"/>
      <c r="C8" s="721"/>
      <c r="D8" s="721"/>
      <c r="E8" s="721"/>
      <c r="F8" s="721"/>
      <c r="G8" s="8"/>
      <c r="H8" s="8"/>
      <c r="I8" s="8"/>
      <c r="J8" s="8"/>
      <c r="K8" s="8"/>
      <c r="L8" s="8"/>
      <c r="M8" s="9"/>
      <c r="N8" s="9"/>
      <c r="O8" s="9"/>
      <c r="P8" s="9"/>
      <c r="Q8" s="9"/>
      <c r="R8" s="9"/>
    </row>
    <row r="9" spans="1:63" ht="12.75" customHeight="1">
      <c r="A9" s="7" t="s">
        <v>6</v>
      </c>
      <c r="B9" s="722" t="s">
        <v>7</v>
      </c>
      <c r="C9" s="722"/>
      <c r="D9" s="722"/>
      <c r="G9" s="8"/>
      <c r="H9" s="8"/>
      <c r="I9" s="8"/>
      <c r="J9" s="8"/>
      <c r="K9" s="8"/>
      <c r="L9" s="8"/>
      <c r="M9" s="9"/>
      <c r="N9" s="9"/>
      <c r="O9" s="9"/>
      <c r="P9" s="9"/>
      <c r="Q9" s="9"/>
      <c r="R9" s="9"/>
    </row>
    <row r="10" spans="1:63" ht="12.75" customHeight="1">
      <c r="A10" s="702" t="s">
        <v>8</v>
      </c>
      <c r="B10" s="702"/>
      <c r="C10" s="702"/>
      <c r="D10" s="11" t="s">
        <v>0</v>
      </c>
      <c r="E10" s="11"/>
      <c r="F10" s="11"/>
      <c r="G10" s="12"/>
      <c r="H10" s="12"/>
      <c r="I10" s="12"/>
      <c r="J10" s="13"/>
      <c r="K10" s="12"/>
      <c r="L10" s="12"/>
      <c r="M10" s="14"/>
      <c r="N10" s="14"/>
      <c r="O10" s="14"/>
      <c r="P10" s="14"/>
      <c r="Q10" s="14"/>
      <c r="R10" s="14"/>
    </row>
    <row r="11" spans="1:63" ht="12.75" customHeight="1">
      <c r="A11" s="700" t="s">
        <v>9</v>
      </c>
      <c r="B11" s="700"/>
      <c r="C11" s="700"/>
      <c r="D11" s="700"/>
      <c r="G11" s="718">
        <v>40869</v>
      </c>
      <c r="H11" s="718"/>
      <c r="I11" s="6"/>
      <c r="J11" s="15"/>
      <c r="K11" s="6"/>
      <c r="L11" s="719"/>
      <c r="M11" s="719"/>
      <c r="N11" s="719"/>
      <c r="O11" s="719"/>
      <c r="P11" s="719"/>
      <c r="Q11" s="14"/>
      <c r="R11" s="14"/>
    </row>
    <row r="12" spans="1:63" ht="12.75" customHeight="1">
      <c r="A12" s="702" t="s">
        <v>10</v>
      </c>
      <c r="B12" s="702"/>
      <c r="C12" s="702"/>
      <c r="D12" s="702"/>
      <c r="G12" s="718">
        <v>43460</v>
      </c>
      <c r="H12" s="718"/>
      <c r="I12" s="6"/>
      <c r="J12" s="6"/>
      <c r="K12" s="6"/>
      <c r="L12" s="6"/>
      <c r="M12" s="14"/>
      <c r="N12" s="14"/>
      <c r="O12" s="14"/>
      <c r="P12" s="14"/>
      <c r="Q12" s="14"/>
      <c r="R12" s="14"/>
    </row>
    <row r="13" spans="1:63" ht="12.75" customHeight="1">
      <c r="A13" s="16" t="s">
        <v>11</v>
      </c>
      <c r="B13" s="17"/>
      <c r="C13" s="10"/>
      <c r="D13" s="10"/>
      <c r="E13" s="10"/>
      <c r="F13" s="10"/>
      <c r="G13" s="18"/>
      <c r="H13" s="18"/>
      <c r="I13" s="6"/>
      <c r="J13" s="6"/>
      <c r="K13" s="6"/>
      <c r="L13" s="6"/>
      <c r="M13" s="14"/>
      <c r="N13" s="14"/>
      <c r="O13" s="14"/>
      <c r="P13" s="14"/>
      <c r="Q13" s="14"/>
      <c r="R13" s="14"/>
    </row>
    <row r="14" spans="1:63" ht="25.9" customHeight="1">
      <c r="A14" s="695" t="s">
        <v>12</v>
      </c>
      <c r="B14" s="696" t="s">
        <v>13</v>
      </c>
      <c r="C14" s="697" t="s">
        <v>14</v>
      </c>
      <c r="D14" s="697" t="s">
        <v>15</v>
      </c>
      <c r="E14" s="697" t="s">
        <v>16</v>
      </c>
      <c r="F14" s="698" t="s">
        <v>17</v>
      </c>
      <c r="G14" s="694" t="s">
        <v>18</v>
      </c>
      <c r="H14" s="694" t="s">
        <v>19</v>
      </c>
      <c r="I14" s="694" t="s">
        <v>20</v>
      </c>
      <c r="J14" s="694" t="s">
        <v>21</v>
      </c>
      <c r="K14" s="694" t="s">
        <v>22</v>
      </c>
      <c r="L14" s="691" t="s">
        <v>23</v>
      </c>
      <c r="M14" s="693" t="s">
        <v>24</v>
      </c>
      <c r="N14" s="691" t="s">
        <v>25</v>
      </c>
      <c r="O14" s="693" t="s">
        <v>26</v>
      </c>
      <c r="P14" s="693" t="s">
        <v>27</v>
      </c>
      <c r="Q14" s="693" t="s">
        <v>28</v>
      </c>
      <c r="R14" s="693" t="s">
        <v>29</v>
      </c>
      <c r="S14" s="691" t="s">
        <v>30</v>
      </c>
      <c r="T14" s="691" t="s">
        <v>30</v>
      </c>
    </row>
    <row r="15" spans="1:63" ht="41.25" customHeight="1">
      <c r="A15" s="695" t="s">
        <v>12</v>
      </c>
      <c r="B15" s="696" t="s">
        <v>13</v>
      </c>
      <c r="C15" s="697" t="s">
        <v>14</v>
      </c>
      <c r="D15" s="697" t="s">
        <v>15</v>
      </c>
      <c r="E15" s="697" t="s">
        <v>16</v>
      </c>
      <c r="F15" s="698" t="s">
        <v>17</v>
      </c>
      <c r="G15" s="694" t="s">
        <v>18</v>
      </c>
      <c r="H15" s="694" t="s">
        <v>19</v>
      </c>
      <c r="I15" s="694" t="s">
        <v>20</v>
      </c>
      <c r="J15" s="694" t="s">
        <v>21</v>
      </c>
      <c r="K15" s="694" t="s">
        <v>22</v>
      </c>
      <c r="L15" s="691" t="s">
        <v>23</v>
      </c>
      <c r="M15" s="693" t="s">
        <v>24</v>
      </c>
      <c r="N15" s="691" t="s">
        <v>25</v>
      </c>
      <c r="O15" s="693" t="s">
        <v>26</v>
      </c>
      <c r="P15" s="693" t="s">
        <v>27</v>
      </c>
      <c r="Q15" s="693" t="s">
        <v>28</v>
      </c>
      <c r="R15" s="693" t="s">
        <v>29</v>
      </c>
      <c r="S15" s="19" t="s">
        <v>31</v>
      </c>
      <c r="T15" s="20" t="s">
        <v>32</v>
      </c>
    </row>
    <row r="16" spans="1:63" ht="214.9" customHeight="1">
      <c r="A16" s="21">
        <v>1</v>
      </c>
      <c r="B16" s="21"/>
      <c r="C16" s="22" t="s">
        <v>33</v>
      </c>
      <c r="D16" s="23" t="s">
        <v>34</v>
      </c>
      <c r="E16" s="23" t="s">
        <v>35</v>
      </c>
      <c r="F16" s="23" t="s">
        <v>36</v>
      </c>
      <c r="G16" s="24" t="s">
        <v>37</v>
      </c>
      <c r="H16" s="24" t="s">
        <v>38</v>
      </c>
      <c r="I16" s="24" t="s">
        <v>39</v>
      </c>
      <c r="J16" s="25">
        <v>2</v>
      </c>
      <c r="K16" s="26">
        <v>40909</v>
      </c>
      <c r="L16" s="26">
        <v>43099</v>
      </c>
      <c r="M16" s="27">
        <v>52</v>
      </c>
      <c r="N16" s="28">
        <v>1</v>
      </c>
      <c r="O16" s="29">
        <v>1</v>
      </c>
      <c r="P16" s="27">
        <v>49</v>
      </c>
      <c r="Q16" s="27"/>
      <c r="R16" s="30"/>
      <c r="S16" s="31"/>
      <c r="T16" s="32"/>
    </row>
    <row r="17" spans="1:20" ht="12.75" customHeight="1">
      <c r="A17" s="33" t="s">
        <v>40</v>
      </c>
      <c r="B17" s="34"/>
      <c r="C17" s="34"/>
      <c r="D17" s="34"/>
      <c r="E17" s="34"/>
      <c r="F17" s="34"/>
      <c r="G17" s="34"/>
      <c r="H17" s="34"/>
      <c r="I17" s="34"/>
      <c r="J17" s="34"/>
      <c r="K17" s="35"/>
      <c r="L17" s="34"/>
      <c r="M17" s="34"/>
      <c r="N17" s="34"/>
      <c r="O17" s="35"/>
      <c r="P17" s="36">
        <f>SUM(P16:P16)</f>
        <v>49</v>
      </c>
      <c r="Q17" s="36">
        <f>SUM(Q16:Q16)</f>
        <v>0</v>
      </c>
      <c r="R17" s="36">
        <f>SUM(R16:R16)</f>
        <v>0</v>
      </c>
    </row>
    <row r="18" spans="1:20" ht="12.75" customHeight="1">
      <c r="A18" s="713" t="s">
        <v>41</v>
      </c>
      <c r="B18" s="713"/>
      <c r="C18" s="713"/>
      <c r="D18" s="713"/>
      <c r="E18" s="713"/>
      <c r="F18" s="713"/>
      <c r="G18" s="713"/>
      <c r="H18" s="713"/>
      <c r="I18" s="713"/>
      <c r="J18" s="713"/>
      <c r="K18" s="713"/>
      <c r="L18" s="713"/>
      <c r="M18" s="713"/>
      <c r="N18" s="713"/>
      <c r="O18" s="713"/>
      <c r="P18" s="713"/>
      <c r="Q18" s="713"/>
      <c r="R18" s="713"/>
      <c r="S18" s="713"/>
      <c r="T18" s="713"/>
    </row>
    <row r="19" spans="1:20" s="714" customFormat="1" ht="12.75" customHeight="1">
      <c r="A19" s="714" t="s">
        <v>42</v>
      </c>
    </row>
    <row r="20" spans="1:20" ht="12.75" customHeight="1">
      <c r="C20" s="37"/>
      <c r="D20" s="37"/>
      <c r="E20" s="37"/>
      <c r="F20" s="38"/>
      <c r="G20" s="38"/>
      <c r="H20" s="38"/>
      <c r="I20" s="38"/>
      <c r="K20" s="39"/>
      <c r="L20" s="39"/>
      <c r="M20" s="40"/>
      <c r="N20" s="41"/>
      <c r="O20" s="41"/>
    </row>
    <row r="21" spans="1:20" ht="12.75" customHeight="1">
      <c r="A21" s="715" t="s">
        <v>43</v>
      </c>
      <c r="B21" s="715"/>
      <c r="C21" s="715"/>
      <c r="D21" s="715"/>
      <c r="G21" s="716" t="s">
        <v>44</v>
      </c>
      <c r="H21" s="716"/>
      <c r="I21" s="716"/>
      <c r="J21" s="716"/>
      <c r="K21" s="716"/>
      <c r="L21" s="716"/>
      <c r="M21" s="716"/>
      <c r="N21" s="716"/>
      <c r="O21" s="716"/>
      <c r="P21" s="716"/>
      <c r="Q21" s="716"/>
      <c r="R21" s="716"/>
      <c r="S21" s="716"/>
      <c r="T21" s="716"/>
    </row>
    <row r="22" spans="1:20" ht="12.75" customHeight="1">
      <c r="A22" s="42"/>
      <c r="B22" s="43"/>
      <c r="C22" s="41"/>
      <c r="D22" s="41"/>
      <c r="G22" s="717" t="s">
        <v>45</v>
      </c>
      <c r="H22" s="717"/>
      <c r="I22" s="717"/>
      <c r="J22" s="717"/>
      <c r="K22" s="717"/>
      <c r="L22" s="717"/>
      <c r="M22" s="717"/>
      <c r="N22" s="717"/>
      <c r="O22" s="717"/>
      <c r="P22" s="717"/>
      <c r="Q22" s="717"/>
      <c r="R22" s="717"/>
      <c r="S22" s="717"/>
      <c r="T22" s="717"/>
    </row>
    <row r="23" spans="1:20" ht="12.75" customHeight="1">
      <c r="A23" s="44"/>
      <c r="B23" s="45"/>
      <c r="C23" s="711" t="s">
        <v>46</v>
      </c>
      <c r="D23" s="711"/>
      <c r="E23" s="711"/>
      <c r="G23" s="46" t="s">
        <v>47</v>
      </c>
      <c r="H23" s="41"/>
      <c r="I23" s="41"/>
      <c r="J23" s="41"/>
      <c r="K23" s="41"/>
      <c r="L23" s="41"/>
      <c r="M23" s="47"/>
      <c r="N23" s="41"/>
      <c r="O23" s="41"/>
      <c r="P23" s="712" t="s">
        <v>48</v>
      </c>
      <c r="Q23" s="712"/>
      <c r="R23" s="48">
        <f>+R17</f>
        <v>0</v>
      </c>
    </row>
    <row r="24" spans="1:20" ht="12.75" customHeight="1">
      <c r="A24" s="49"/>
      <c r="B24" s="50"/>
      <c r="C24" s="711" t="s">
        <v>49</v>
      </c>
      <c r="D24" s="711"/>
      <c r="E24" s="711"/>
      <c r="G24" s="51" t="s">
        <v>50</v>
      </c>
      <c r="M24" s="40"/>
      <c r="N24" s="41"/>
      <c r="O24" s="41"/>
      <c r="P24" s="712" t="s">
        <v>51</v>
      </c>
      <c r="Q24" s="712"/>
      <c r="R24" s="48">
        <f>SUM(M16:M16)</f>
        <v>52</v>
      </c>
    </row>
    <row r="25" spans="1:20" ht="12.75" customHeight="1">
      <c r="A25" s="52"/>
      <c r="B25" s="53"/>
      <c r="C25" s="711" t="s">
        <v>52</v>
      </c>
      <c r="D25" s="711"/>
      <c r="E25" s="711"/>
      <c r="G25" s="46" t="s">
        <v>53</v>
      </c>
      <c r="H25" s="41"/>
      <c r="I25" s="41"/>
      <c r="J25" s="41"/>
      <c r="K25" s="41"/>
      <c r="L25" s="41"/>
      <c r="M25" s="47"/>
      <c r="N25" s="41"/>
      <c r="O25" s="41"/>
      <c r="P25" s="712" t="s">
        <v>54</v>
      </c>
      <c r="Q25" s="712"/>
      <c r="R25" s="54">
        <f>IF(Q17=0,0,+Q17/R23)</f>
        <v>0</v>
      </c>
    </row>
    <row r="26" spans="1:20" ht="12.75" customHeight="1">
      <c r="A26" s="55"/>
      <c r="B26" s="56"/>
      <c r="C26" s="707" t="s">
        <v>55</v>
      </c>
      <c r="D26" s="707"/>
      <c r="E26" s="707"/>
      <c r="G26" s="57" t="s">
        <v>56</v>
      </c>
      <c r="H26" s="58"/>
      <c r="I26" s="58"/>
      <c r="J26" s="58"/>
      <c r="K26" s="58"/>
      <c r="L26" s="58"/>
      <c r="M26" s="59"/>
      <c r="N26" s="58"/>
      <c r="O26" s="58"/>
      <c r="P26" s="708" t="s">
        <v>57</v>
      </c>
      <c r="Q26" s="708"/>
      <c r="R26" s="60">
        <f>IF(P17=0,0,+P17/R24)</f>
        <v>0.94230769230769229</v>
      </c>
    </row>
    <row r="27" spans="1:20" ht="12.75" customHeight="1">
      <c r="A27" s="709" t="s">
        <v>58</v>
      </c>
      <c r="B27" s="709"/>
      <c r="C27" s="709"/>
      <c r="D27" s="709"/>
      <c r="E27" s="709"/>
      <c r="F27" s="709"/>
      <c r="G27" s="709"/>
      <c r="H27" s="709"/>
      <c r="I27" s="709"/>
      <c r="J27" s="709"/>
      <c r="K27" s="709"/>
      <c r="L27" s="709"/>
      <c r="M27" s="709"/>
      <c r="N27" s="709"/>
      <c r="O27" s="709"/>
      <c r="P27" s="709"/>
      <c r="Q27" s="709"/>
      <c r="R27" s="709"/>
      <c r="S27" s="709"/>
      <c r="T27" s="709"/>
    </row>
    <row r="28" spans="1:20" ht="12.75" customHeight="1"/>
    <row r="29" spans="1:20" ht="12.75" customHeight="1"/>
    <row r="30" spans="1:20" ht="12.75" customHeight="1"/>
    <row r="31" spans="1:20" ht="12.75" customHeight="1"/>
    <row r="32" spans="1:20" ht="12.75" customHeight="1">
      <c r="A32" s="710" t="s">
        <v>59</v>
      </c>
      <c r="B32" s="710"/>
      <c r="C32" s="710"/>
      <c r="D32" s="710"/>
      <c r="E32" s="710"/>
      <c r="F32" s="710"/>
      <c r="G32" s="710"/>
      <c r="H32" s="710"/>
      <c r="I32" s="710"/>
      <c r="J32" s="710"/>
      <c r="K32" s="710"/>
      <c r="L32" s="710"/>
      <c r="M32" s="710"/>
      <c r="N32" s="710"/>
      <c r="O32" s="710"/>
      <c r="P32" s="710"/>
      <c r="Q32" s="710"/>
      <c r="R32" s="710"/>
      <c r="S32" s="710"/>
      <c r="T32" s="710"/>
    </row>
    <row r="33" spans="1:256" ht="12.75" customHeight="1"/>
    <row r="34" spans="1:256" ht="12.75" customHeight="1"/>
    <row r="35" spans="1:256" ht="12.75" customHeight="1">
      <c r="A35" s="61" t="s">
        <v>4</v>
      </c>
      <c r="B35" s="703" t="s">
        <v>60</v>
      </c>
      <c r="C35" s="703"/>
      <c r="D35" s="703"/>
      <c r="E35" s="62"/>
      <c r="F35" s="62"/>
      <c r="G35" s="63"/>
      <c r="H35" s="64"/>
    </row>
    <row r="36" spans="1:256" ht="12.75" customHeight="1">
      <c r="A36" s="61" t="s">
        <v>61</v>
      </c>
      <c r="B36" s="61"/>
      <c r="C36" s="61"/>
      <c r="D36" s="587" t="s">
        <v>684</v>
      </c>
      <c r="E36" s="587"/>
      <c r="F36" s="587"/>
      <c r="G36" s="587"/>
      <c r="H36" s="64"/>
    </row>
    <row r="37" spans="1:256" ht="12.75" customHeight="1">
      <c r="A37" s="61" t="s">
        <v>6</v>
      </c>
      <c r="B37" s="61" t="s">
        <v>7</v>
      </c>
      <c r="C37" s="61"/>
      <c r="D37" s="63"/>
      <c r="E37" s="62"/>
      <c r="F37" s="62"/>
      <c r="G37" s="63"/>
      <c r="H37" s="64"/>
      <c r="J37" s="2"/>
    </row>
    <row r="38" spans="1:256" ht="12.75" customHeight="1">
      <c r="A38" s="699" t="s">
        <v>62</v>
      </c>
      <c r="B38" s="699"/>
      <c r="C38" s="65">
        <v>2011</v>
      </c>
      <c r="D38" s="66"/>
      <c r="E38" s="62"/>
      <c r="F38" s="62"/>
      <c r="G38" s="66"/>
      <c r="H38" s="12"/>
    </row>
    <row r="39" spans="1:256" ht="12.75" customHeight="1">
      <c r="A39" s="700" t="s">
        <v>63</v>
      </c>
      <c r="B39" s="700"/>
      <c r="C39" s="700"/>
      <c r="D39" s="700"/>
      <c r="E39" s="701" t="s">
        <v>64</v>
      </c>
      <c r="F39" s="701"/>
      <c r="G39" s="523" t="s">
        <v>65</v>
      </c>
      <c r="H39" s="523"/>
    </row>
    <row r="40" spans="1:256" ht="12.75" customHeight="1">
      <c r="A40" s="702" t="s">
        <v>66</v>
      </c>
      <c r="B40" s="702"/>
      <c r="C40" s="702"/>
      <c r="D40" s="702"/>
      <c r="G40" s="523" t="s">
        <v>685</v>
      </c>
      <c r="H40" s="523"/>
      <c r="J40" s="2"/>
    </row>
    <row r="41" spans="1:256" ht="12.75" customHeight="1">
      <c r="A41" s="67" t="s">
        <v>67</v>
      </c>
      <c r="B41" s="68"/>
      <c r="C41" s="69"/>
      <c r="D41" s="10"/>
      <c r="E41" s="10"/>
      <c r="F41" s="10"/>
      <c r="G41" s="18"/>
      <c r="H41" s="18"/>
    </row>
    <row r="42" spans="1:256" ht="12.75" customHeight="1"/>
    <row r="43" spans="1:256" ht="12.75" customHeight="1"/>
    <row r="44" spans="1:256" s="70" customFormat="1" ht="28.9" customHeight="1">
      <c r="A44" s="695" t="s">
        <v>12</v>
      </c>
      <c r="B44" s="696" t="s">
        <v>13</v>
      </c>
      <c r="C44" s="697" t="s">
        <v>14</v>
      </c>
      <c r="D44" s="697" t="s">
        <v>15</v>
      </c>
      <c r="E44" s="697" t="s">
        <v>16</v>
      </c>
      <c r="F44" s="698" t="s">
        <v>17</v>
      </c>
      <c r="G44" s="694" t="s">
        <v>18</v>
      </c>
      <c r="H44" s="694" t="s">
        <v>19</v>
      </c>
      <c r="I44" s="694" t="s">
        <v>20</v>
      </c>
      <c r="J44" s="694" t="s">
        <v>21</v>
      </c>
      <c r="K44" s="694" t="s">
        <v>22</v>
      </c>
      <c r="L44" s="691" t="s">
        <v>23</v>
      </c>
      <c r="M44" s="693" t="s">
        <v>24</v>
      </c>
      <c r="N44" s="691" t="s">
        <v>25</v>
      </c>
      <c r="O44" s="693" t="s">
        <v>26</v>
      </c>
      <c r="P44" s="693" t="s">
        <v>27</v>
      </c>
      <c r="Q44" s="693" t="s">
        <v>28</v>
      </c>
      <c r="R44" s="693" t="s">
        <v>29</v>
      </c>
      <c r="S44" s="691" t="s">
        <v>30</v>
      </c>
      <c r="T44" s="691" t="s">
        <v>30</v>
      </c>
      <c r="U44" s="706"/>
      <c r="V44" s="706"/>
      <c r="W44" s="706"/>
      <c r="X44" s="706"/>
      <c r="Y44" s="706"/>
      <c r="Z44" s="706"/>
      <c r="AA44" s="706"/>
      <c r="AB44" s="706"/>
      <c r="AC44" s="706"/>
      <c r="AD44" s="706"/>
      <c r="AE44" s="706"/>
      <c r="AF44" s="706"/>
      <c r="AG44" s="706"/>
      <c r="AH44" s="706"/>
      <c r="AI44" s="706"/>
      <c r="AJ44" s="706"/>
      <c r="AK44" s="706"/>
      <c r="AL44" s="706"/>
      <c r="AM44" s="706"/>
      <c r="AN44" s="706"/>
      <c r="AO44" s="706"/>
      <c r="AP44" s="706"/>
      <c r="AQ44" s="706"/>
      <c r="AR44" s="706"/>
      <c r="AS44" s="706"/>
      <c r="AT44" s="706"/>
      <c r="AU44" s="706"/>
      <c r="AV44" s="706"/>
      <c r="AW44" s="706"/>
      <c r="AX44" s="706"/>
      <c r="AY44" s="706"/>
      <c r="AZ44" s="706"/>
      <c r="BA44" s="706"/>
      <c r="BB44" s="706"/>
      <c r="BC44" s="706"/>
      <c r="BD44" s="706"/>
      <c r="BE44" s="706"/>
      <c r="BF44" s="706"/>
      <c r="BG44" s="706"/>
      <c r="BH44" s="706"/>
      <c r="BI44" s="706"/>
      <c r="BJ44" s="706"/>
      <c r="BK44" s="706"/>
      <c r="BL44" s="691" t="s">
        <v>23</v>
      </c>
      <c r="BM44" s="693" t="s">
        <v>24</v>
      </c>
      <c r="BN44" s="691" t="s">
        <v>25</v>
      </c>
      <c r="BO44" s="693" t="s">
        <v>26</v>
      </c>
      <c r="BP44" s="693" t="s">
        <v>27</v>
      </c>
      <c r="BQ44" s="693" t="s">
        <v>28</v>
      </c>
      <c r="BR44" s="693" t="s">
        <v>29</v>
      </c>
      <c r="BS44" s="691" t="s">
        <v>30</v>
      </c>
      <c r="BT44" s="691" t="s">
        <v>30</v>
      </c>
      <c r="BU44" s="695" t="s">
        <v>12</v>
      </c>
      <c r="BV44" s="696" t="s">
        <v>13</v>
      </c>
      <c r="BW44" s="697" t="s">
        <v>14</v>
      </c>
      <c r="BX44" s="697" t="s">
        <v>15</v>
      </c>
      <c r="BY44" s="697" t="s">
        <v>16</v>
      </c>
      <c r="BZ44" s="698" t="s">
        <v>17</v>
      </c>
      <c r="CA44" s="694" t="s">
        <v>18</v>
      </c>
      <c r="CB44" s="694" t="s">
        <v>19</v>
      </c>
      <c r="CC44" s="694" t="s">
        <v>20</v>
      </c>
      <c r="CD44" s="694" t="s">
        <v>21</v>
      </c>
      <c r="CE44" s="694" t="s">
        <v>22</v>
      </c>
      <c r="CF44" s="691" t="s">
        <v>23</v>
      </c>
      <c r="CG44" s="693" t="s">
        <v>24</v>
      </c>
      <c r="CH44" s="691" t="s">
        <v>25</v>
      </c>
      <c r="CI44" s="693" t="s">
        <v>26</v>
      </c>
      <c r="CJ44" s="693" t="s">
        <v>27</v>
      </c>
      <c r="CK44" s="693" t="s">
        <v>28</v>
      </c>
      <c r="CL44" s="693" t="s">
        <v>29</v>
      </c>
      <c r="CM44" s="691" t="s">
        <v>30</v>
      </c>
      <c r="CN44" s="691" t="s">
        <v>30</v>
      </c>
      <c r="CO44" s="695" t="s">
        <v>12</v>
      </c>
      <c r="CP44" s="696" t="s">
        <v>13</v>
      </c>
      <c r="CQ44" s="697" t="s">
        <v>14</v>
      </c>
      <c r="CR44" s="697" t="s">
        <v>15</v>
      </c>
      <c r="CS44" s="697" t="s">
        <v>16</v>
      </c>
      <c r="CT44" s="698" t="s">
        <v>17</v>
      </c>
      <c r="CU44" s="694" t="s">
        <v>18</v>
      </c>
      <c r="CV44" s="694" t="s">
        <v>19</v>
      </c>
      <c r="CW44" s="694" t="s">
        <v>20</v>
      </c>
      <c r="CX44" s="694" t="s">
        <v>21</v>
      </c>
      <c r="CY44" s="694" t="s">
        <v>22</v>
      </c>
      <c r="CZ44" s="691" t="s">
        <v>23</v>
      </c>
      <c r="DA44" s="693" t="s">
        <v>24</v>
      </c>
      <c r="DB44" s="691" t="s">
        <v>25</v>
      </c>
      <c r="DC44" s="693" t="s">
        <v>26</v>
      </c>
      <c r="DD44" s="693" t="s">
        <v>27</v>
      </c>
      <c r="DE44" s="693" t="s">
        <v>28</v>
      </c>
      <c r="DF44" s="693" t="s">
        <v>29</v>
      </c>
      <c r="DG44" s="691" t="s">
        <v>30</v>
      </c>
      <c r="DH44" s="691" t="s">
        <v>30</v>
      </c>
      <c r="DI44" s="695" t="s">
        <v>12</v>
      </c>
      <c r="DJ44" s="696" t="s">
        <v>13</v>
      </c>
      <c r="DK44" s="697" t="s">
        <v>14</v>
      </c>
      <c r="DL44" s="697" t="s">
        <v>15</v>
      </c>
      <c r="DM44" s="697" t="s">
        <v>16</v>
      </c>
      <c r="DN44" s="698" t="s">
        <v>17</v>
      </c>
      <c r="DO44" s="694" t="s">
        <v>18</v>
      </c>
      <c r="DP44" s="694" t="s">
        <v>19</v>
      </c>
      <c r="DQ44" s="694" t="s">
        <v>20</v>
      </c>
      <c r="DR44" s="694" t="s">
        <v>21</v>
      </c>
      <c r="DS44" s="694" t="s">
        <v>22</v>
      </c>
      <c r="DT44" s="691" t="s">
        <v>23</v>
      </c>
      <c r="DU44" s="693" t="s">
        <v>24</v>
      </c>
      <c r="DV44" s="691" t="s">
        <v>25</v>
      </c>
      <c r="DW44" s="693" t="s">
        <v>26</v>
      </c>
      <c r="DX44" s="693" t="s">
        <v>27</v>
      </c>
      <c r="DY44" s="693" t="s">
        <v>28</v>
      </c>
      <c r="DZ44" s="693" t="s">
        <v>29</v>
      </c>
      <c r="EA44" s="691" t="s">
        <v>30</v>
      </c>
      <c r="EB44" s="691" t="s">
        <v>30</v>
      </c>
      <c r="EC44" s="695" t="s">
        <v>12</v>
      </c>
      <c r="ED44" s="696" t="s">
        <v>13</v>
      </c>
      <c r="EE44" s="697" t="s">
        <v>14</v>
      </c>
      <c r="EF44" s="697" t="s">
        <v>15</v>
      </c>
      <c r="EG44" s="697" t="s">
        <v>16</v>
      </c>
      <c r="EH44" s="698" t="s">
        <v>17</v>
      </c>
      <c r="EI44" s="694" t="s">
        <v>18</v>
      </c>
      <c r="EJ44" s="694" t="s">
        <v>19</v>
      </c>
      <c r="EK44" s="694" t="s">
        <v>20</v>
      </c>
      <c r="EL44" s="694" t="s">
        <v>21</v>
      </c>
      <c r="EM44" s="694" t="s">
        <v>22</v>
      </c>
      <c r="EN44" s="691" t="s">
        <v>23</v>
      </c>
      <c r="EO44" s="693" t="s">
        <v>24</v>
      </c>
      <c r="EP44" s="691" t="s">
        <v>25</v>
      </c>
      <c r="EQ44" s="693" t="s">
        <v>26</v>
      </c>
      <c r="ER44" s="693" t="s">
        <v>27</v>
      </c>
      <c r="ES44" s="693" t="s">
        <v>28</v>
      </c>
      <c r="ET44" s="693" t="s">
        <v>29</v>
      </c>
      <c r="EU44" s="691" t="s">
        <v>30</v>
      </c>
      <c r="EV44" s="691" t="s">
        <v>30</v>
      </c>
      <c r="EW44" s="695" t="s">
        <v>12</v>
      </c>
      <c r="EX44" s="696" t="s">
        <v>13</v>
      </c>
      <c r="EY44" s="697" t="s">
        <v>14</v>
      </c>
      <c r="EZ44" s="697" t="s">
        <v>15</v>
      </c>
      <c r="FA44" s="697" t="s">
        <v>16</v>
      </c>
      <c r="FB44" s="698" t="s">
        <v>17</v>
      </c>
      <c r="FC44" s="694" t="s">
        <v>18</v>
      </c>
      <c r="FD44" s="694" t="s">
        <v>19</v>
      </c>
      <c r="FE44" s="694" t="s">
        <v>20</v>
      </c>
      <c r="FF44" s="694" t="s">
        <v>21</v>
      </c>
      <c r="FG44" s="694" t="s">
        <v>22</v>
      </c>
      <c r="FH44" s="691" t="s">
        <v>23</v>
      </c>
      <c r="FI44" s="693" t="s">
        <v>24</v>
      </c>
      <c r="FJ44" s="691" t="s">
        <v>25</v>
      </c>
      <c r="FK44" s="693" t="s">
        <v>26</v>
      </c>
      <c r="FL44" s="693" t="s">
        <v>27</v>
      </c>
      <c r="FM44" s="693" t="s">
        <v>28</v>
      </c>
      <c r="FN44" s="693" t="s">
        <v>29</v>
      </c>
      <c r="FO44" s="691" t="s">
        <v>30</v>
      </c>
      <c r="FP44" s="691" t="s">
        <v>30</v>
      </c>
      <c r="FQ44" s="695" t="s">
        <v>12</v>
      </c>
      <c r="FR44" s="696" t="s">
        <v>13</v>
      </c>
      <c r="FS44" s="697" t="s">
        <v>14</v>
      </c>
      <c r="FT44" s="697" t="s">
        <v>15</v>
      </c>
      <c r="FU44" s="697" t="s">
        <v>16</v>
      </c>
      <c r="FV44" s="698" t="s">
        <v>17</v>
      </c>
      <c r="FW44" s="694" t="s">
        <v>18</v>
      </c>
      <c r="FX44" s="694" t="s">
        <v>19</v>
      </c>
      <c r="FY44" s="694" t="s">
        <v>20</v>
      </c>
      <c r="FZ44" s="694" t="s">
        <v>21</v>
      </c>
      <c r="GA44" s="694" t="s">
        <v>22</v>
      </c>
      <c r="GB44" s="691" t="s">
        <v>23</v>
      </c>
      <c r="GC44" s="693" t="s">
        <v>24</v>
      </c>
      <c r="GD44" s="691" t="s">
        <v>25</v>
      </c>
      <c r="GE44" s="693" t="s">
        <v>26</v>
      </c>
      <c r="GF44" s="693" t="s">
        <v>27</v>
      </c>
      <c r="GG44" s="693" t="s">
        <v>28</v>
      </c>
      <c r="GH44" s="693" t="s">
        <v>29</v>
      </c>
      <c r="GI44" s="691" t="s">
        <v>30</v>
      </c>
      <c r="GJ44" s="691" t="s">
        <v>30</v>
      </c>
      <c r="GK44" s="695" t="s">
        <v>12</v>
      </c>
      <c r="GL44" s="696" t="s">
        <v>13</v>
      </c>
      <c r="GM44" s="697" t="s">
        <v>14</v>
      </c>
      <c r="GN44" s="697" t="s">
        <v>15</v>
      </c>
      <c r="GO44" s="697" t="s">
        <v>16</v>
      </c>
      <c r="GP44" s="698" t="s">
        <v>17</v>
      </c>
      <c r="GQ44" s="694" t="s">
        <v>18</v>
      </c>
      <c r="GR44" s="694" t="s">
        <v>19</v>
      </c>
      <c r="GS44" s="694" t="s">
        <v>20</v>
      </c>
      <c r="GT44" s="694" t="s">
        <v>21</v>
      </c>
      <c r="GU44" s="694" t="s">
        <v>22</v>
      </c>
      <c r="GV44" s="691" t="s">
        <v>23</v>
      </c>
      <c r="GW44" s="693" t="s">
        <v>24</v>
      </c>
      <c r="GX44" s="691" t="s">
        <v>25</v>
      </c>
      <c r="GY44" s="693" t="s">
        <v>26</v>
      </c>
      <c r="GZ44" s="693" t="s">
        <v>27</v>
      </c>
      <c r="HA44" s="693" t="s">
        <v>28</v>
      </c>
      <c r="HB44" s="693" t="s">
        <v>29</v>
      </c>
      <c r="HC44" s="691" t="s">
        <v>30</v>
      </c>
      <c r="HD44" s="691" t="s">
        <v>30</v>
      </c>
      <c r="HE44" s="695" t="s">
        <v>12</v>
      </c>
      <c r="HF44" s="696" t="s">
        <v>13</v>
      </c>
      <c r="HG44" s="697" t="s">
        <v>14</v>
      </c>
      <c r="HH44" s="697" t="s">
        <v>15</v>
      </c>
      <c r="HI44" s="697" t="s">
        <v>16</v>
      </c>
      <c r="HJ44" s="698" t="s">
        <v>17</v>
      </c>
      <c r="HK44" s="694" t="s">
        <v>18</v>
      </c>
      <c r="HL44" s="694" t="s">
        <v>19</v>
      </c>
      <c r="HM44" s="694" t="s">
        <v>20</v>
      </c>
      <c r="HN44" s="694" t="s">
        <v>21</v>
      </c>
      <c r="HO44" s="694" t="s">
        <v>22</v>
      </c>
      <c r="HP44" s="691" t="s">
        <v>23</v>
      </c>
      <c r="HQ44" s="693" t="s">
        <v>24</v>
      </c>
      <c r="HR44" s="691" t="s">
        <v>25</v>
      </c>
      <c r="HS44" s="693" t="s">
        <v>26</v>
      </c>
      <c r="HT44" s="693" t="s">
        <v>27</v>
      </c>
      <c r="HU44" s="693" t="s">
        <v>28</v>
      </c>
      <c r="HV44" s="693" t="s">
        <v>29</v>
      </c>
      <c r="HW44" s="691" t="s">
        <v>30</v>
      </c>
      <c r="HX44" s="691" t="s">
        <v>30</v>
      </c>
      <c r="HY44" s="695" t="s">
        <v>12</v>
      </c>
      <c r="HZ44" s="696" t="s">
        <v>13</v>
      </c>
      <c r="IA44" s="697" t="s">
        <v>14</v>
      </c>
      <c r="IB44" s="697" t="s">
        <v>15</v>
      </c>
      <c r="IC44" s="697" t="s">
        <v>16</v>
      </c>
      <c r="ID44" s="698" t="s">
        <v>17</v>
      </c>
      <c r="IE44" s="694" t="s">
        <v>18</v>
      </c>
      <c r="IF44" s="694" t="s">
        <v>19</v>
      </c>
      <c r="IG44" s="694" t="s">
        <v>20</v>
      </c>
      <c r="IH44" s="694" t="s">
        <v>21</v>
      </c>
      <c r="II44" s="694" t="s">
        <v>22</v>
      </c>
      <c r="IJ44" s="691" t="s">
        <v>23</v>
      </c>
      <c r="IK44" s="693" t="s">
        <v>24</v>
      </c>
      <c r="IL44" s="691" t="s">
        <v>25</v>
      </c>
      <c r="IM44" s="693" t="s">
        <v>26</v>
      </c>
      <c r="IN44" s="693" t="s">
        <v>27</v>
      </c>
      <c r="IO44" s="693" t="s">
        <v>28</v>
      </c>
      <c r="IP44" s="693" t="s">
        <v>29</v>
      </c>
      <c r="IQ44" s="691" t="s">
        <v>30</v>
      </c>
      <c r="IR44" s="691" t="s">
        <v>30</v>
      </c>
      <c r="IS44" s="695" t="s">
        <v>12</v>
      </c>
      <c r="IT44" s="696" t="s">
        <v>13</v>
      </c>
      <c r="IU44" s="697" t="s">
        <v>14</v>
      </c>
      <c r="IV44" s="697" t="s">
        <v>15</v>
      </c>
    </row>
    <row r="45" spans="1:256" s="70" customFormat="1" ht="26.85" customHeight="1">
      <c r="A45" s="695" t="s">
        <v>12</v>
      </c>
      <c r="B45" s="696" t="s">
        <v>13</v>
      </c>
      <c r="C45" s="697" t="s">
        <v>14</v>
      </c>
      <c r="D45" s="697" t="s">
        <v>15</v>
      </c>
      <c r="E45" s="697" t="s">
        <v>16</v>
      </c>
      <c r="F45" s="698" t="s">
        <v>17</v>
      </c>
      <c r="G45" s="694" t="s">
        <v>18</v>
      </c>
      <c r="H45" s="694" t="s">
        <v>19</v>
      </c>
      <c r="I45" s="694" t="s">
        <v>20</v>
      </c>
      <c r="J45" s="694" t="s">
        <v>21</v>
      </c>
      <c r="K45" s="694" t="s">
        <v>22</v>
      </c>
      <c r="L45" s="691" t="s">
        <v>23</v>
      </c>
      <c r="M45" s="693" t="s">
        <v>24</v>
      </c>
      <c r="N45" s="691" t="s">
        <v>25</v>
      </c>
      <c r="O45" s="693" t="s">
        <v>26</v>
      </c>
      <c r="P45" s="693" t="s">
        <v>27</v>
      </c>
      <c r="Q45" s="693" t="s">
        <v>28</v>
      </c>
      <c r="R45" s="693" t="s">
        <v>29</v>
      </c>
      <c r="S45" s="19" t="s">
        <v>31</v>
      </c>
      <c r="T45" s="20" t="s">
        <v>32</v>
      </c>
      <c r="U45" s="706"/>
      <c r="V45" s="706"/>
      <c r="W45" s="706"/>
      <c r="X45" s="706"/>
      <c r="Y45" s="706"/>
      <c r="Z45" s="706"/>
      <c r="AA45" s="706"/>
      <c r="AB45" s="706"/>
      <c r="AC45" s="706"/>
      <c r="AD45" s="706"/>
      <c r="AG45" s="706"/>
      <c r="AH45" s="706"/>
      <c r="AI45" s="706"/>
      <c r="AJ45" s="706"/>
      <c r="AK45" s="706"/>
      <c r="AL45" s="706"/>
      <c r="AM45" s="706"/>
      <c r="AN45" s="706"/>
      <c r="AO45" s="706"/>
      <c r="AP45" s="706"/>
      <c r="AQ45" s="706"/>
      <c r="AR45" s="706"/>
      <c r="AS45" s="706"/>
      <c r="AT45" s="706"/>
      <c r="AU45" s="706"/>
      <c r="AV45" s="706"/>
      <c r="AW45" s="706"/>
      <c r="AX45" s="706"/>
      <c r="BA45" s="706"/>
      <c r="BB45" s="706"/>
      <c r="BC45" s="706"/>
      <c r="BD45" s="706"/>
      <c r="BE45" s="706"/>
      <c r="BF45" s="706"/>
      <c r="BG45" s="706"/>
      <c r="BH45" s="706"/>
      <c r="BI45" s="706"/>
      <c r="BJ45" s="706"/>
      <c r="BK45" s="706"/>
      <c r="BL45" s="691" t="s">
        <v>23</v>
      </c>
      <c r="BM45" s="693" t="s">
        <v>24</v>
      </c>
      <c r="BN45" s="691" t="s">
        <v>25</v>
      </c>
      <c r="BO45" s="693" t="s">
        <v>26</v>
      </c>
      <c r="BP45" s="693" t="s">
        <v>27</v>
      </c>
      <c r="BQ45" s="693" t="s">
        <v>28</v>
      </c>
      <c r="BR45" s="693" t="s">
        <v>29</v>
      </c>
      <c r="BS45" s="19" t="s">
        <v>31</v>
      </c>
      <c r="BT45" s="20" t="s">
        <v>32</v>
      </c>
      <c r="BU45" s="695" t="s">
        <v>12</v>
      </c>
      <c r="BV45" s="696" t="s">
        <v>13</v>
      </c>
      <c r="BW45" s="697" t="s">
        <v>14</v>
      </c>
      <c r="BX45" s="697" t="s">
        <v>15</v>
      </c>
      <c r="BY45" s="697" t="s">
        <v>16</v>
      </c>
      <c r="BZ45" s="698" t="s">
        <v>17</v>
      </c>
      <c r="CA45" s="694" t="s">
        <v>18</v>
      </c>
      <c r="CB45" s="694" t="s">
        <v>19</v>
      </c>
      <c r="CC45" s="694" t="s">
        <v>20</v>
      </c>
      <c r="CD45" s="694" t="s">
        <v>21</v>
      </c>
      <c r="CE45" s="694" t="s">
        <v>22</v>
      </c>
      <c r="CF45" s="691" t="s">
        <v>23</v>
      </c>
      <c r="CG45" s="693" t="s">
        <v>24</v>
      </c>
      <c r="CH45" s="691" t="s">
        <v>25</v>
      </c>
      <c r="CI45" s="693" t="s">
        <v>26</v>
      </c>
      <c r="CJ45" s="693" t="s">
        <v>27</v>
      </c>
      <c r="CK45" s="693" t="s">
        <v>28</v>
      </c>
      <c r="CL45" s="693" t="s">
        <v>29</v>
      </c>
      <c r="CM45" s="19" t="s">
        <v>31</v>
      </c>
      <c r="CN45" s="20" t="s">
        <v>32</v>
      </c>
      <c r="CO45" s="695" t="s">
        <v>12</v>
      </c>
      <c r="CP45" s="696" t="s">
        <v>13</v>
      </c>
      <c r="CQ45" s="697" t="s">
        <v>14</v>
      </c>
      <c r="CR45" s="697" t="s">
        <v>15</v>
      </c>
      <c r="CS45" s="697" t="s">
        <v>16</v>
      </c>
      <c r="CT45" s="698" t="s">
        <v>17</v>
      </c>
      <c r="CU45" s="694" t="s">
        <v>18</v>
      </c>
      <c r="CV45" s="694" t="s">
        <v>19</v>
      </c>
      <c r="CW45" s="694" t="s">
        <v>20</v>
      </c>
      <c r="CX45" s="694" t="s">
        <v>21</v>
      </c>
      <c r="CY45" s="694" t="s">
        <v>22</v>
      </c>
      <c r="CZ45" s="691" t="s">
        <v>23</v>
      </c>
      <c r="DA45" s="693" t="s">
        <v>24</v>
      </c>
      <c r="DB45" s="691" t="s">
        <v>25</v>
      </c>
      <c r="DC45" s="693" t="s">
        <v>26</v>
      </c>
      <c r="DD45" s="693" t="s">
        <v>27</v>
      </c>
      <c r="DE45" s="693" t="s">
        <v>28</v>
      </c>
      <c r="DF45" s="693" t="s">
        <v>29</v>
      </c>
      <c r="DG45" s="19" t="s">
        <v>31</v>
      </c>
      <c r="DH45" s="20" t="s">
        <v>32</v>
      </c>
      <c r="DI45" s="695" t="s">
        <v>12</v>
      </c>
      <c r="DJ45" s="696" t="s">
        <v>13</v>
      </c>
      <c r="DK45" s="697" t="s">
        <v>14</v>
      </c>
      <c r="DL45" s="697" t="s">
        <v>15</v>
      </c>
      <c r="DM45" s="697" t="s">
        <v>16</v>
      </c>
      <c r="DN45" s="698" t="s">
        <v>17</v>
      </c>
      <c r="DO45" s="694" t="s">
        <v>18</v>
      </c>
      <c r="DP45" s="694" t="s">
        <v>19</v>
      </c>
      <c r="DQ45" s="694" t="s">
        <v>20</v>
      </c>
      <c r="DR45" s="694" t="s">
        <v>21</v>
      </c>
      <c r="DS45" s="694" t="s">
        <v>22</v>
      </c>
      <c r="DT45" s="691" t="s">
        <v>23</v>
      </c>
      <c r="DU45" s="693" t="s">
        <v>24</v>
      </c>
      <c r="DV45" s="691" t="s">
        <v>25</v>
      </c>
      <c r="DW45" s="693" t="s">
        <v>26</v>
      </c>
      <c r="DX45" s="693" t="s">
        <v>27</v>
      </c>
      <c r="DY45" s="693" t="s">
        <v>28</v>
      </c>
      <c r="DZ45" s="693" t="s">
        <v>29</v>
      </c>
      <c r="EA45" s="19" t="s">
        <v>31</v>
      </c>
      <c r="EB45" s="20" t="s">
        <v>32</v>
      </c>
      <c r="EC45" s="695" t="s">
        <v>12</v>
      </c>
      <c r="ED45" s="696" t="s">
        <v>13</v>
      </c>
      <c r="EE45" s="697" t="s">
        <v>14</v>
      </c>
      <c r="EF45" s="697" t="s">
        <v>15</v>
      </c>
      <c r="EG45" s="697" t="s">
        <v>16</v>
      </c>
      <c r="EH45" s="698" t="s">
        <v>17</v>
      </c>
      <c r="EI45" s="694" t="s">
        <v>18</v>
      </c>
      <c r="EJ45" s="694" t="s">
        <v>19</v>
      </c>
      <c r="EK45" s="694" t="s">
        <v>20</v>
      </c>
      <c r="EL45" s="694" t="s">
        <v>21</v>
      </c>
      <c r="EM45" s="694" t="s">
        <v>22</v>
      </c>
      <c r="EN45" s="691" t="s">
        <v>23</v>
      </c>
      <c r="EO45" s="693" t="s">
        <v>24</v>
      </c>
      <c r="EP45" s="691" t="s">
        <v>25</v>
      </c>
      <c r="EQ45" s="693" t="s">
        <v>26</v>
      </c>
      <c r="ER45" s="693" t="s">
        <v>27</v>
      </c>
      <c r="ES45" s="693" t="s">
        <v>28</v>
      </c>
      <c r="ET45" s="693" t="s">
        <v>29</v>
      </c>
      <c r="EU45" s="19" t="s">
        <v>31</v>
      </c>
      <c r="EV45" s="20" t="s">
        <v>32</v>
      </c>
      <c r="EW45" s="695" t="s">
        <v>12</v>
      </c>
      <c r="EX45" s="696" t="s">
        <v>13</v>
      </c>
      <c r="EY45" s="697" t="s">
        <v>14</v>
      </c>
      <c r="EZ45" s="697" t="s">
        <v>15</v>
      </c>
      <c r="FA45" s="697" t="s">
        <v>16</v>
      </c>
      <c r="FB45" s="698" t="s">
        <v>17</v>
      </c>
      <c r="FC45" s="694" t="s">
        <v>18</v>
      </c>
      <c r="FD45" s="694" t="s">
        <v>19</v>
      </c>
      <c r="FE45" s="694" t="s">
        <v>20</v>
      </c>
      <c r="FF45" s="694" t="s">
        <v>21</v>
      </c>
      <c r="FG45" s="694" t="s">
        <v>22</v>
      </c>
      <c r="FH45" s="691" t="s">
        <v>23</v>
      </c>
      <c r="FI45" s="693" t="s">
        <v>24</v>
      </c>
      <c r="FJ45" s="691" t="s">
        <v>25</v>
      </c>
      <c r="FK45" s="693" t="s">
        <v>26</v>
      </c>
      <c r="FL45" s="693" t="s">
        <v>27</v>
      </c>
      <c r="FM45" s="693" t="s">
        <v>28</v>
      </c>
      <c r="FN45" s="693" t="s">
        <v>29</v>
      </c>
      <c r="FO45" s="19" t="s">
        <v>31</v>
      </c>
      <c r="FP45" s="20" t="s">
        <v>32</v>
      </c>
      <c r="FQ45" s="695" t="s">
        <v>12</v>
      </c>
      <c r="FR45" s="696" t="s">
        <v>13</v>
      </c>
      <c r="FS45" s="697" t="s">
        <v>14</v>
      </c>
      <c r="FT45" s="697" t="s">
        <v>15</v>
      </c>
      <c r="FU45" s="697" t="s">
        <v>16</v>
      </c>
      <c r="FV45" s="698" t="s">
        <v>17</v>
      </c>
      <c r="FW45" s="694" t="s">
        <v>18</v>
      </c>
      <c r="FX45" s="694" t="s">
        <v>19</v>
      </c>
      <c r="FY45" s="694" t="s">
        <v>20</v>
      </c>
      <c r="FZ45" s="694" t="s">
        <v>21</v>
      </c>
      <c r="GA45" s="694" t="s">
        <v>22</v>
      </c>
      <c r="GB45" s="691" t="s">
        <v>23</v>
      </c>
      <c r="GC45" s="693" t="s">
        <v>24</v>
      </c>
      <c r="GD45" s="691" t="s">
        <v>25</v>
      </c>
      <c r="GE45" s="693" t="s">
        <v>26</v>
      </c>
      <c r="GF45" s="693" t="s">
        <v>27</v>
      </c>
      <c r="GG45" s="693" t="s">
        <v>28</v>
      </c>
      <c r="GH45" s="693" t="s">
        <v>29</v>
      </c>
      <c r="GI45" s="19" t="s">
        <v>31</v>
      </c>
      <c r="GJ45" s="20" t="s">
        <v>32</v>
      </c>
      <c r="GK45" s="695" t="s">
        <v>12</v>
      </c>
      <c r="GL45" s="696" t="s">
        <v>13</v>
      </c>
      <c r="GM45" s="697" t="s">
        <v>14</v>
      </c>
      <c r="GN45" s="697" t="s">
        <v>15</v>
      </c>
      <c r="GO45" s="697" t="s">
        <v>16</v>
      </c>
      <c r="GP45" s="698" t="s">
        <v>17</v>
      </c>
      <c r="GQ45" s="694" t="s">
        <v>18</v>
      </c>
      <c r="GR45" s="694" t="s">
        <v>19</v>
      </c>
      <c r="GS45" s="694" t="s">
        <v>20</v>
      </c>
      <c r="GT45" s="694" t="s">
        <v>21</v>
      </c>
      <c r="GU45" s="694" t="s">
        <v>22</v>
      </c>
      <c r="GV45" s="691" t="s">
        <v>23</v>
      </c>
      <c r="GW45" s="693" t="s">
        <v>24</v>
      </c>
      <c r="GX45" s="691" t="s">
        <v>25</v>
      </c>
      <c r="GY45" s="693" t="s">
        <v>26</v>
      </c>
      <c r="GZ45" s="693" t="s">
        <v>27</v>
      </c>
      <c r="HA45" s="693" t="s">
        <v>28</v>
      </c>
      <c r="HB45" s="693" t="s">
        <v>29</v>
      </c>
      <c r="HC45" s="19" t="s">
        <v>31</v>
      </c>
      <c r="HD45" s="20" t="s">
        <v>32</v>
      </c>
      <c r="HE45" s="695" t="s">
        <v>12</v>
      </c>
      <c r="HF45" s="696" t="s">
        <v>13</v>
      </c>
      <c r="HG45" s="697" t="s">
        <v>14</v>
      </c>
      <c r="HH45" s="697" t="s">
        <v>15</v>
      </c>
      <c r="HI45" s="697" t="s">
        <v>16</v>
      </c>
      <c r="HJ45" s="698" t="s">
        <v>17</v>
      </c>
      <c r="HK45" s="694" t="s">
        <v>18</v>
      </c>
      <c r="HL45" s="694" t="s">
        <v>19</v>
      </c>
      <c r="HM45" s="694" t="s">
        <v>20</v>
      </c>
      <c r="HN45" s="694" t="s">
        <v>21</v>
      </c>
      <c r="HO45" s="694" t="s">
        <v>22</v>
      </c>
      <c r="HP45" s="691" t="s">
        <v>23</v>
      </c>
      <c r="HQ45" s="693" t="s">
        <v>24</v>
      </c>
      <c r="HR45" s="691" t="s">
        <v>25</v>
      </c>
      <c r="HS45" s="693" t="s">
        <v>26</v>
      </c>
      <c r="HT45" s="693" t="s">
        <v>27</v>
      </c>
      <c r="HU45" s="693" t="s">
        <v>28</v>
      </c>
      <c r="HV45" s="693" t="s">
        <v>29</v>
      </c>
      <c r="HW45" s="19" t="s">
        <v>31</v>
      </c>
      <c r="HX45" s="20" t="s">
        <v>32</v>
      </c>
      <c r="HY45" s="695" t="s">
        <v>12</v>
      </c>
      <c r="HZ45" s="696" t="s">
        <v>13</v>
      </c>
      <c r="IA45" s="697" t="s">
        <v>14</v>
      </c>
      <c r="IB45" s="697" t="s">
        <v>15</v>
      </c>
      <c r="IC45" s="697" t="s">
        <v>16</v>
      </c>
      <c r="ID45" s="698" t="s">
        <v>17</v>
      </c>
      <c r="IE45" s="694" t="s">
        <v>18</v>
      </c>
      <c r="IF45" s="694" t="s">
        <v>19</v>
      </c>
      <c r="IG45" s="694" t="s">
        <v>20</v>
      </c>
      <c r="IH45" s="694" t="s">
        <v>21</v>
      </c>
      <c r="II45" s="694" t="s">
        <v>22</v>
      </c>
      <c r="IJ45" s="691" t="s">
        <v>23</v>
      </c>
      <c r="IK45" s="693" t="s">
        <v>24</v>
      </c>
      <c r="IL45" s="691" t="s">
        <v>25</v>
      </c>
      <c r="IM45" s="693" t="s">
        <v>26</v>
      </c>
      <c r="IN45" s="693" t="s">
        <v>27</v>
      </c>
      <c r="IO45" s="693" t="s">
        <v>28</v>
      </c>
      <c r="IP45" s="693" t="s">
        <v>29</v>
      </c>
      <c r="IQ45" s="19" t="s">
        <v>31</v>
      </c>
      <c r="IR45" s="20" t="s">
        <v>32</v>
      </c>
      <c r="IS45" s="695" t="s">
        <v>12</v>
      </c>
      <c r="IT45" s="696" t="s">
        <v>13</v>
      </c>
      <c r="IU45" s="697" t="s">
        <v>14</v>
      </c>
      <c r="IV45" s="697" t="s">
        <v>15</v>
      </c>
    </row>
    <row r="46" spans="1:256" ht="12.75" customHeight="1">
      <c r="A46" s="678">
        <v>1</v>
      </c>
      <c r="B46" s="692"/>
      <c r="C46" s="680" t="s">
        <v>68</v>
      </c>
      <c r="D46" s="678" t="s">
        <v>69</v>
      </c>
      <c r="E46" s="678" t="s">
        <v>70</v>
      </c>
      <c r="F46" s="667" t="s">
        <v>71</v>
      </c>
      <c r="G46" s="667" t="s">
        <v>72</v>
      </c>
      <c r="H46" s="667" t="s">
        <v>73</v>
      </c>
      <c r="I46" s="667" t="s">
        <v>74</v>
      </c>
      <c r="J46" s="667">
        <v>4</v>
      </c>
      <c r="K46" s="687">
        <v>41275</v>
      </c>
      <c r="L46" s="705">
        <v>43342</v>
      </c>
      <c r="M46" s="689">
        <v>60.428571428571402</v>
      </c>
      <c r="N46" s="678">
        <v>3</v>
      </c>
      <c r="O46" s="679">
        <v>0.7</v>
      </c>
      <c r="P46" s="675">
        <v>42</v>
      </c>
      <c r="Q46" s="675">
        <v>42</v>
      </c>
      <c r="R46" s="675">
        <v>60</v>
      </c>
      <c r="S46" s="646"/>
      <c r="T46" s="682"/>
    </row>
    <row r="47" spans="1:256" ht="12.75" customHeight="1">
      <c r="A47" s="678"/>
      <c r="B47" s="692"/>
      <c r="C47" s="680"/>
      <c r="D47" s="678"/>
      <c r="E47" s="678"/>
      <c r="F47" s="667"/>
      <c r="G47" s="667"/>
      <c r="H47" s="667"/>
      <c r="I47" s="667"/>
      <c r="J47" s="667"/>
      <c r="K47" s="687"/>
      <c r="L47" s="687"/>
      <c r="M47" s="689"/>
      <c r="N47" s="678"/>
      <c r="O47" s="679"/>
      <c r="P47" s="675"/>
      <c r="Q47" s="675"/>
      <c r="R47" s="675"/>
      <c r="S47" s="646"/>
      <c r="T47" s="682"/>
    </row>
    <row r="48" spans="1:256" ht="91.5" customHeight="1" thickBot="1">
      <c r="A48" s="678"/>
      <c r="B48" s="692"/>
      <c r="C48" s="680"/>
      <c r="D48" s="678"/>
      <c r="E48" s="678"/>
      <c r="F48" s="667"/>
      <c r="G48" s="667"/>
      <c r="H48" s="667"/>
      <c r="I48" s="667"/>
      <c r="J48" s="667"/>
      <c r="K48" s="687"/>
      <c r="L48" s="687"/>
      <c r="M48" s="689"/>
      <c r="N48" s="678"/>
      <c r="O48" s="679"/>
      <c r="P48" s="675"/>
      <c r="Q48" s="675"/>
      <c r="R48" s="675"/>
      <c r="S48" s="646"/>
      <c r="T48" s="682"/>
    </row>
    <row r="49" spans="1:20" ht="103.5" customHeight="1" thickBot="1">
      <c r="A49" s="678"/>
      <c r="B49" s="692"/>
      <c r="C49" s="680"/>
      <c r="D49" s="678"/>
      <c r="E49" s="678"/>
      <c r="F49" s="72" t="s">
        <v>75</v>
      </c>
      <c r="G49" s="72" t="s">
        <v>76</v>
      </c>
      <c r="H49" s="72" t="s">
        <v>77</v>
      </c>
      <c r="I49" s="72" t="s">
        <v>78</v>
      </c>
      <c r="J49" s="72">
        <v>4</v>
      </c>
      <c r="K49" s="73">
        <v>41275</v>
      </c>
      <c r="L49" s="705"/>
      <c r="M49" s="74">
        <v>60</v>
      </c>
      <c r="N49" s="71">
        <v>3</v>
      </c>
      <c r="O49" s="75">
        <v>0.7</v>
      </c>
      <c r="P49" s="76">
        <v>42</v>
      </c>
      <c r="Q49" s="675">
        <v>42</v>
      </c>
      <c r="R49" s="675">
        <v>60</v>
      </c>
      <c r="S49" s="78"/>
      <c r="T49" s="682"/>
    </row>
    <row r="50" spans="1:20" ht="12.75" customHeight="1" thickBot="1">
      <c r="A50" s="678">
        <v>2</v>
      </c>
      <c r="B50" s="683"/>
      <c r="C50" s="690" t="s">
        <v>79</v>
      </c>
      <c r="D50" s="688" t="s">
        <v>69</v>
      </c>
      <c r="E50" s="678" t="s">
        <v>70</v>
      </c>
      <c r="F50" s="667" t="s">
        <v>71</v>
      </c>
      <c r="G50" s="667" t="s">
        <v>72</v>
      </c>
      <c r="H50" s="667" t="s">
        <v>73</v>
      </c>
      <c r="I50" s="667" t="s">
        <v>74</v>
      </c>
      <c r="J50" s="667">
        <v>4</v>
      </c>
      <c r="K50" s="687">
        <v>41275</v>
      </c>
      <c r="L50" s="704">
        <v>43342</v>
      </c>
      <c r="M50" s="689">
        <v>60.428571428571402</v>
      </c>
      <c r="N50" s="678">
        <v>3</v>
      </c>
      <c r="O50" s="679">
        <v>0.7</v>
      </c>
      <c r="P50" s="675">
        <v>42</v>
      </c>
      <c r="Q50" s="675"/>
      <c r="R50" s="675"/>
      <c r="S50" s="682"/>
      <c r="T50" s="682"/>
    </row>
    <row r="51" spans="1:20" ht="12.95" customHeight="1" thickBot="1">
      <c r="A51" s="678"/>
      <c r="B51" s="683"/>
      <c r="C51" s="690"/>
      <c r="D51" s="688"/>
      <c r="E51" s="678"/>
      <c r="F51" s="667"/>
      <c r="G51" s="667"/>
      <c r="H51" s="667"/>
      <c r="I51" s="667"/>
      <c r="J51" s="667"/>
      <c r="K51" s="687"/>
      <c r="L51" s="687"/>
      <c r="M51" s="689"/>
      <c r="N51" s="678"/>
      <c r="O51" s="679"/>
      <c r="P51" s="675"/>
      <c r="Q51" s="675"/>
      <c r="R51" s="675"/>
      <c r="S51" s="682"/>
      <c r="T51" s="682"/>
    </row>
    <row r="52" spans="1:20" ht="114.2" customHeight="1" thickBot="1">
      <c r="A52" s="678"/>
      <c r="B52" s="683"/>
      <c r="C52" s="690"/>
      <c r="D52" s="688"/>
      <c r="E52" s="678"/>
      <c r="F52" s="667"/>
      <c r="G52" s="667"/>
      <c r="H52" s="667"/>
      <c r="I52" s="667"/>
      <c r="J52" s="667"/>
      <c r="K52" s="687"/>
      <c r="L52" s="687"/>
      <c r="M52" s="689"/>
      <c r="N52" s="678"/>
      <c r="O52" s="679"/>
      <c r="P52" s="675"/>
      <c r="Q52" s="675">
        <v>42</v>
      </c>
      <c r="R52" s="675">
        <v>60</v>
      </c>
      <c r="S52" s="682"/>
      <c r="T52" s="682"/>
    </row>
    <row r="53" spans="1:20" ht="132.6" customHeight="1" thickBot="1">
      <c r="A53" s="678"/>
      <c r="B53" s="683"/>
      <c r="C53" s="690"/>
      <c r="D53" s="688"/>
      <c r="E53" s="678"/>
      <c r="F53" s="72" t="s">
        <v>75</v>
      </c>
      <c r="G53" s="72" t="s">
        <v>76</v>
      </c>
      <c r="H53" s="72" t="s">
        <v>77</v>
      </c>
      <c r="I53" s="72" t="s">
        <v>78</v>
      </c>
      <c r="J53" s="72">
        <v>4</v>
      </c>
      <c r="K53" s="687"/>
      <c r="L53" s="687"/>
      <c r="M53" s="74">
        <v>60</v>
      </c>
      <c r="N53" s="71">
        <v>3</v>
      </c>
      <c r="O53" s="75">
        <v>0.7</v>
      </c>
      <c r="P53" s="76">
        <v>42</v>
      </c>
      <c r="Q53" s="675"/>
      <c r="R53" s="675"/>
      <c r="S53" s="682"/>
      <c r="T53" s="682"/>
    </row>
    <row r="54" spans="1:20" ht="15" customHeight="1" thickBot="1">
      <c r="A54" s="678">
        <v>3</v>
      </c>
      <c r="B54" s="683"/>
      <c r="C54" s="690" t="s">
        <v>80</v>
      </c>
      <c r="D54" s="688" t="s">
        <v>69</v>
      </c>
      <c r="E54" s="678" t="s">
        <v>70</v>
      </c>
      <c r="F54" s="667" t="s">
        <v>71</v>
      </c>
      <c r="G54" s="667" t="s">
        <v>72</v>
      </c>
      <c r="H54" s="667" t="s">
        <v>73</v>
      </c>
      <c r="I54" s="667" t="s">
        <v>74</v>
      </c>
      <c r="J54" s="667">
        <v>4</v>
      </c>
      <c r="K54" s="687">
        <v>41275</v>
      </c>
      <c r="L54" s="687">
        <v>43342</v>
      </c>
      <c r="M54" s="689">
        <v>60.428571428571402</v>
      </c>
      <c r="N54" s="678">
        <v>3</v>
      </c>
      <c r="O54" s="679">
        <v>0.7</v>
      </c>
      <c r="P54" s="675">
        <v>42</v>
      </c>
      <c r="Q54" s="675"/>
      <c r="R54" s="675"/>
      <c r="S54" s="682"/>
      <c r="T54" s="682"/>
    </row>
    <row r="55" spans="1:20" ht="12.95" customHeight="1" thickBot="1">
      <c r="A55" s="678"/>
      <c r="B55" s="683"/>
      <c r="C55" s="690"/>
      <c r="D55" s="688"/>
      <c r="E55" s="678"/>
      <c r="F55" s="667"/>
      <c r="G55" s="667"/>
      <c r="H55" s="667"/>
      <c r="I55" s="667"/>
      <c r="J55" s="667"/>
      <c r="K55" s="687"/>
      <c r="L55" s="687"/>
      <c r="M55" s="689"/>
      <c r="N55" s="678"/>
      <c r="O55" s="679"/>
      <c r="P55" s="675"/>
      <c r="Q55" s="675">
        <v>42</v>
      </c>
      <c r="R55" s="675">
        <v>60</v>
      </c>
      <c r="S55" s="682"/>
      <c r="T55" s="682"/>
    </row>
    <row r="56" spans="1:20" ht="117" customHeight="1" thickBot="1">
      <c r="A56" s="678"/>
      <c r="B56" s="683"/>
      <c r="C56" s="690"/>
      <c r="D56" s="688"/>
      <c r="E56" s="678"/>
      <c r="F56" s="667"/>
      <c r="G56" s="667"/>
      <c r="H56" s="667"/>
      <c r="I56" s="667"/>
      <c r="J56" s="667"/>
      <c r="K56" s="687"/>
      <c r="L56" s="687"/>
      <c r="M56" s="689"/>
      <c r="N56" s="678"/>
      <c r="O56" s="679"/>
      <c r="P56" s="675"/>
      <c r="Q56" s="675"/>
      <c r="R56" s="675"/>
      <c r="S56" s="682"/>
      <c r="T56" s="682"/>
    </row>
    <row r="57" spans="1:20" ht="141.94999999999999" customHeight="1" thickBot="1">
      <c r="A57" s="678"/>
      <c r="B57" s="683"/>
      <c r="C57" s="690"/>
      <c r="D57" s="688"/>
      <c r="E57" s="678"/>
      <c r="F57" s="72" t="s">
        <v>75</v>
      </c>
      <c r="G57" s="72" t="s">
        <v>76</v>
      </c>
      <c r="H57" s="72" t="s">
        <v>77</v>
      </c>
      <c r="I57" s="72" t="s">
        <v>78</v>
      </c>
      <c r="J57" s="72">
        <v>4</v>
      </c>
      <c r="K57" s="73">
        <v>41275</v>
      </c>
      <c r="L57" s="79">
        <v>43342</v>
      </c>
      <c r="M57" s="74">
        <v>60</v>
      </c>
      <c r="N57" s="71">
        <v>3</v>
      </c>
      <c r="O57" s="75">
        <v>0.7</v>
      </c>
      <c r="P57" s="76">
        <v>42</v>
      </c>
      <c r="Q57" s="675"/>
      <c r="R57" s="675"/>
      <c r="S57" s="682"/>
      <c r="T57" s="682"/>
    </row>
    <row r="58" spans="1:20" ht="15.75" customHeight="1" thickBot="1">
      <c r="A58" s="80" t="s">
        <v>40</v>
      </c>
      <c r="B58" s="80"/>
      <c r="C58" s="80"/>
      <c r="D58" s="80"/>
      <c r="E58" s="80"/>
      <c r="F58" s="81"/>
      <c r="G58" s="81"/>
      <c r="H58" s="81"/>
      <c r="I58" s="81"/>
      <c r="J58" s="81"/>
      <c r="K58" s="81"/>
      <c r="L58" s="81"/>
      <c r="M58" s="80"/>
      <c r="N58" s="80"/>
      <c r="O58" s="75"/>
      <c r="P58" s="82">
        <f>SUM(P46:P57)</f>
        <v>252</v>
      </c>
      <c r="Q58" s="82">
        <f>SUM(Q46:Q57)</f>
        <v>168</v>
      </c>
      <c r="R58" s="82">
        <f>SUM(R46:R57)</f>
        <v>240</v>
      </c>
      <c r="S58" s="83"/>
      <c r="T58" s="83"/>
    </row>
    <row r="59" spans="1:20" ht="21.6" customHeight="1">
      <c r="A59" s="559" t="s">
        <v>81</v>
      </c>
      <c r="B59" s="559"/>
      <c r="C59" s="559"/>
      <c r="D59" s="559"/>
      <c r="E59" s="559"/>
      <c r="F59" s="559"/>
      <c r="G59" s="559"/>
      <c r="H59" s="559"/>
      <c r="I59" s="559"/>
      <c r="J59" s="559"/>
      <c r="K59" s="559"/>
      <c r="L59" s="559"/>
      <c r="M59" s="559"/>
      <c r="N59" s="559"/>
      <c r="O59" s="559"/>
      <c r="P59" s="559"/>
      <c r="Q59" s="559"/>
      <c r="R59" s="559"/>
      <c r="S59" s="559"/>
      <c r="T59" s="559"/>
    </row>
    <row r="60" spans="1:20" ht="18.399999999999999" customHeight="1">
      <c r="A60" s="559" t="s">
        <v>82</v>
      </c>
      <c r="B60" s="559"/>
      <c r="C60" s="559"/>
      <c r="D60" s="559"/>
      <c r="E60" s="559"/>
      <c r="F60" s="559"/>
      <c r="G60" s="559"/>
      <c r="H60" s="559"/>
      <c r="I60" s="559"/>
      <c r="J60" s="559"/>
      <c r="K60" s="559"/>
      <c r="L60" s="559"/>
      <c r="M60" s="559"/>
      <c r="N60" s="559"/>
      <c r="O60" s="559"/>
      <c r="P60" s="559"/>
      <c r="Q60" s="559"/>
      <c r="R60" s="559"/>
      <c r="S60" s="559"/>
      <c r="T60" s="559"/>
    </row>
    <row r="61" spans="1:20" ht="12.95" customHeight="1">
      <c r="A61" s="85"/>
      <c r="B61" s="85"/>
      <c r="C61" s="85"/>
      <c r="D61" s="85"/>
      <c r="E61" s="85"/>
      <c r="F61" s="85"/>
      <c r="G61" s="85"/>
      <c r="H61" s="85"/>
      <c r="I61" s="85"/>
      <c r="J61" s="85"/>
      <c r="K61" s="85"/>
      <c r="L61" s="85"/>
      <c r="M61" s="85"/>
      <c r="N61" s="85"/>
      <c r="O61" s="85"/>
      <c r="P61" s="85"/>
      <c r="Q61" s="85"/>
      <c r="R61" s="85"/>
      <c r="S61" s="85"/>
      <c r="T61" s="85"/>
    </row>
    <row r="62" spans="1:20" ht="12.95" customHeight="1">
      <c r="A62" s="86"/>
      <c r="B62" s="86"/>
      <c r="C62" s="86"/>
      <c r="D62" s="86"/>
      <c r="E62" s="86"/>
      <c r="F62" s="86"/>
      <c r="G62" s="86"/>
      <c r="H62" s="86"/>
      <c r="I62" s="86"/>
      <c r="J62" s="86"/>
      <c r="K62" s="86"/>
      <c r="L62" s="86"/>
      <c r="M62" s="86"/>
      <c r="N62" s="86"/>
      <c r="O62" s="86"/>
      <c r="P62" s="86"/>
      <c r="Q62" s="86"/>
      <c r="R62" s="86"/>
      <c r="S62" s="86"/>
      <c r="T62" s="86"/>
    </row>
    <row r="63" spans="1:20" ht="12.95" customHeight="1">
      <c r="A63" s="642" t="s">
        <v>43</v>
      </c>
      <c r="B63" s="642"/>
      <c r="C63" s="642"/>
      <c r="D63" s="642"/>
      <c r="E63" s="642"/>
      <c r="F63" s="86"/>
      <c r="G63" s="643" t="s">
        <v>83</v>
      </c>
      <c r="H63" s="643"/>
      <c r="I63" s="643"/>
      <c r="J63" s="643"/>
      <c r="K63" s="643"/>
      <c r="L63" s="643"/>
      <c r="M63" s="643"/>
      <c r="N63" s="643"/>
      <c r="O63" s="643"/>
      <c r="P63" s="643"/>
      <c r="Q63" s="643"/>
      <c r="R63" s="643"/>
      <c r="S63" s="643"/>
      <c r="T63" s="643"/>
    </row>
    <row r="64" spans="1:20" ht="12.95" customHeight="1">
      <c r="A64" s="644"/>
      <c r="B64" s="644"/>
      <c r="C64" s="644"/>
      <c r="D64" s="644"/>
      <c r="E64" s="644"/>
      <c r="F64" s="86"/>
      <c r="G64" s="645" t="s">
        <v>84</v>
      </c>
      <c r="H64" s="645"/>
      <c r="I64" s="645"/>
      <c r="J64" s="645"/>
      <c r="K64" s="645"/>
      <c r="L64" s="645"/>
      <c r="M64" s="645"/>
      <c r="N64" s="645"/>
      <c r="O64" s="645"/>
      <c r="P64" s="645"/>
      <c r="Q64" s="645"/>
      <c r="R64" s="645"/>
      <c r="S64" s="645"/>
      <c r="T64" s="645"/>
    </row>
    <row r="65" spans="1:20" ht="15.75" customHeight="1">
      <c r="A65" s="584"/>
      <c r="B65" s="584"/>
      <c r="C65" s="559" t="s">
        <v>46</v>
      </c>
      <c r="D65" s="559"/>
      <c r="E65" s="559"/>
      <c r="F65" s="86"/>
      <c r="G65" s="615" t="s">
        <v>85</v>
      </c>
      <c r="H65" s="615"/>
      <c r="I65" s="615"/>
      <c r="J65" s="615"/>
      <c r="K65" s="615"/>
      <c r="L65" s="615"/>
      <c r="M65" s="615"/>
      <c r="N65" s="615"/>
      <c r="O65" s="615"/>
      <c r="P65" s="615"/>
      <c r="Q65" s="615"/>
      <c r="R65" s="616" t="s">
        <v>86</v>
      </c>
      <c r="S65" s="616"/>
      <c r="T65" s="89">
        <f>+R58</f>
        <v>240</v>
      </c>
    </row>
    <row r="66" spans="1:20" ht="15.75" customHeight="1">
      <c r="A66" s="584"/>
      <c r="B66" s="584"/>
      <c r="C66" s="559" t="s">
        <v>49</v>
      </c>
      <c r="D66" s="559"/>
      <c r="E66" s="559"/>
      <c r="F66" s="86"/>
      <c r="G66" s="599" t="s">
        <v>87</v>
      </c>
      <c r="H66" s="599"/>
      <c r="I66" s="599"/>
      <c r="J66" s="599"/>
      <c r="K66" s="599"/>
      <c r="L66" s="599"/>
      <c r="M66" s="599"/>
      <c r="N66" s="599"/>
      <c r="O66" s="599"/>
      <c r="P66" s="599"/>
      <c r="Q66" s="599"/>
      <c r="R66" s="600" t="s">
        <v>88</v>
      </c>
      <c r="S66" s="600"/>
      <c r="T66" s="92">
        <f>SUM(M46:M57)</f>
        <v>361.28571428571422</v>
      </c>
    </row>
    <row r="67" spans="1:20" ht="15.75" customHeight="1">
      <c r="A67" s="584"/>
      <c r="B67" s="584"/>
      <c r="C67" s="559" t="s">
        <v>52</v>
      </c>
      <c r="D67" s="559"/>
      <c r="E67" s="559"/>
      <c r="F67" s="86"/>
      <c r="G67" s="560" t="s">
        <v>89</v>
      </c>
      <c r="H67" s="560"/>
      <c r="I67" s="560"/>
      <c r="J67" s="560"/>
      <c r="K67" s="560"/>
      <c r="L67" s="560"/>
      <c r="M67" s="560"/>
      <c r="N67" s="560"/>
      <c r="O67" s="560"/>
      <c r="P67" s="560"/>
      <c r="Q67" s="560"/>
      <c r="R67" s="507" t="s">
        <v>90</v>
      </c>
      <c r="S67" s="507"/>
      <c r="T67" s="94">
        <f>IF(Q58=0,0,+Q58/T65)</f>
        <v>0.7</v>
      </c>
    </row>
    <row r="68" spans="1:20" ht="15.75" customHeight="1">
      <c r="A68" s="584"/>
      <c r="B68" s="584"/>
      <c r="C68" s="559" t="s">
        <v>55</v>
      </c>
      <c r="D68" s="559"/>
      <c r="E68" s="559"/>
      <c r="F68" s="86"/>
      <c r="G68" s="560" t="s">
        <v>91</v>
      </c>
      <c r="H68" s="560"/>
      <c r="I68" s="560"/>
      <c r="J68" s="560"/>
      <c r="K68" s="560"/>
      <c r="L68" s="560"/>
      <c r="M68" s="560"/>
      <c r="N68" s="560"/>
      <c r="O68" s="560"/>
      <c r="P68" s="560"/>
      <c r="Q68" s="560"/>
      <c r="R68" s="507" t="s">
        <v>92</v>
      </c>
      <c r="S68" s="507"/>
      <c r="T68" s="94">
        <v>0.92763045337895711</v>
      </c>
    </row>
    <row r="69" spans="1:20" ht="15" customHeight="1">
      <c r="A69" s="86"/>
      <c r="B69" s="86"/>
      <c r="C69" s="86"/>
      <c r="D69" s="86"/>
      <c r="E69" s="86"/>
      <c r="F69" s="86"/>
      <c r="G69" s="86"/>
      <c r="H69" s="86"/>
      <c r="I69" s="86"/>
      <c r="J69" s="86"/>
      <c r="K69" s="86"/>
      <c r="L69" s="86"/>
      <c r="M69" s="86"/>
      <c r="N69" s="86"/>
      <c r="O69" s="86"/>
      <c r="P69" s="86"/>
      <c r="Q69" s="86"/>
      <c r="R69" s="86"/>
      <c r="S69" s="86"/>
      <c r="T69" s="86"/>
    </row>
    <row r="70" spans="1:20" ht="15" customHeight="1">
      <c r="A70" s="674" t="s">
        <v>93</v>
      </c>
      <c r="B70" s="674"/>
      <c r="C70" s="674"/>
      <c r="D70" s="674"/>
      <c r="E70" s="674"/>
      <c r="F70" s="674"/>
      <c r="G70" s="674"/>
      <c r="H70" s="674"/>
      <c r="I70" s="674"/>
      <c r="J70" s="674"/>
      <c r="K70" s="674"/>
      <c r="L70" s="674"/>
      <c r="M70" s="674"/>
      <c r="N70" s="674"/>
      <c r="O70" s="674"/>
      <c r="P70" s="674"/>
      <c r="Q70" s="674"/>
      <c r="R70" s="674"/>
      <c r="S70" s="674"/>
      <c r="T70" s="674"/>
    </row>
    <row r="71" spans="1:20" ht="15" customHeight="1">
      <c r="A71" s="674"/>
      <c r="B71" s="674"/>
      <c r="C71" s="674"/>
      <c r="D71" s="674"/>
      <c r="E71" s="674"/>
      <c r="F71" s="674"/>
      <c r="G71" s="674"/>
      <c r="H71" s="674"/>
      <c r="I71" s="674"/>
      <c r="J71" s="674"/>
      <c r="K71" s="674"/>
      <c r="L71" s="674"/>
      <c r="M71" s="674"/>
      <c r="N71" s="674"/>
      <c r="O71" s="674"/>
      <c r="P71" s="674"/>
      <c r="Q71" s="674"/>
      <c r="R71" s="674"/>
      <c r="S71" s="674"/>
      <c r="T71" s="674"/>
    </row>
    <row r="72" spans="1:20" ht="13.5" customHeight="1">
      <c r="A72" s="674"/>
      <c r="B72" s="674"/>
      <c r="C72" s="674"/>
      <c r="D72" s="674"/>
      <c r="E72" s="674"/>
      <c r="F72" s="674"/>
      <c r="G72" s="674"/>
      <c r="H72" s="674"/>
      <c r="I72" s="674"/>
      <c r="J72" s="674"/>
      <c r="K72" s="674"/>
      <c r="L72" s="674"/>
      <c r="M72" s="674"/>
      <c r="N72" s="674"/>
      <c r="O72" s="674"/>
      <c r="P72" s="674"/>
      <c r="Q72" s="674"/>
      <c r="R72" s="674"/>
      <c r="S72" s="674"/>
      <c r="T72" s="674"/>
    </row>
    <row r="73" spans="1:20" ht="15" customHeight="1">
      <c r="M73"/>
    </row>
    <row r="74" spans="1:20" ht="14.1" customHeight="1">
      <c r="A74" s="4"/>
      <c r="B74" s="4"/>
      <c r="C74" s="95"/>
      <c r="D74" s="95"/>
      <c r="E74" s="95"/>
      <c r="G74" s="96"/>
      <c r="H74" s="4"/>
      <c r="I74" s="4"/>
      <c r="J74" s="4"/>
      <c r="K74" s="4"/>
      <c r="L74" s="4"/>
      <c r="M74" s="96"/>
      <c r="N74" s="4"/>
      <c r="O74" s="4"/>
      <c r="P74" s="4"/>
      <c r="Q74" s="4"/>
      <c r="R74" s="4"/>
      <c r="S74" s="97"/>
      <c r="T74" s="97"/>
    </row>
    <row r="75" spans="1:20" ht="14.1" customHeight="1">
      <c r="A75" s="4"/>
      <c r="B75" s="4"/>
      <c r="C75" s="95"/>
      <c r="D75" s="95"/>
      <c r="E75" s="95"/>
      <c r="G75" s="96"/>
      <c r="H75" s="4"/>
      <c r="I75" s="4"/>
      <c r="J75" s="4"/>
      <c r="K75" s="4"/>
      <c r="L75" s="4"/>
      <c r="M75" s="96"/>
      <c r="N75" s="4"/>
      <c r="O75" s="4"/>
      <c r="P75" s="4"/>
      <c r="Q75" s="4"/>
      <c r="R75" s="4"/>
      <c r="S75" s="97"/>
      <c r="T75" s="97"/>
    </row>
    <row r="76" spans="1:20" ht="15" customHeight="1">
      <c r="A76" s="87"/>
      <c r="B76" s="87"/>
      <c r="C76" s="98"/>
      <c r="D76" s="98"/>
      <c r="E76" s="98"/>
      <c r="F76" s="86"/>
      <c r="G76" s="99"/>
      <c r="H76" s="99"/>
      <c r="I76" s="99"/>
      <c r="J76" s="99"/>
      <c r="K76" s="99"/>
      <c r="L76" s="99"/>
      <c r="M76" s="99"/>
      <c r="N76" s="99"/>
      <c r="O76" s="99"/>
      <c r="P76" s="99"/>
      <c r="Q76" s="99"/>
      <c r="R76" s="100"/>
      <c r="S76" s="100"/>
      <c r="T76" s="101"/>
    </row>
    <row r="77" spans="1:20" ht="15" customHeight="1">
      <c r="A77" s="61" t="s">
        <v>4</v>
      </c>
      <c r="B77" s="703" t="s">
        <v>60</v>
      </c>
      <c r="C77" s="703"/>
      <c r="D77" s="703"/>
      <c r="E77" s="62"/>
      <c r="F77" s="62"/>
      <c r="G77" s="63"/>
      <c r="H77" s="64"/>
    </row>
    <row r="78" spans="1:20" ht="15" customHeight="1">
      <c r="A78" s="61" t="s">
        <v>61</v>
      </c>
      <c r="B78" s="61"/>
      <c r="C78" s="61"/>
      <c r="D78" s="587" t="s">
        <v>684</v>
      </c>
      <c r="E78" s="587"/>
      <c r="F78" s="587"/>
      <c r="G78" s="587"/>
      <c r="H78" s="64"/>
    </row>
    <row r="79" spans="1:20" ht="15" customHeight="1">
      <c r="A79" s="61" t="s">
        <v>6</v>
      </c>
      <c r="B79" s="61" t="s">
        <v>7</v>
      </c>
      <c r="C79" s="61"/>
      <c r="D79" s="63"/>
      <c r="E79" s="62"/>
      <c r="F79" s="62"/>
      <c r="G79" s="63"/>
      <c r="H79" s="64"/>
      <c r="J79" s="2"/>
    </row>
    <row r="80" spans="1:20" ht="15" customHeight="1">
      <c r="A80" s="699" t="s">
        <v>62</v>
      </c>
      <c r="B80" s="699"/>
      <c r="C80" s="65">
        <v>2011</v>
      </c>
      <c r="D80" s="66"/>
      <c r="E80" s="62"/>
      <c r="F80" s="62"/>
      <c r="G80" s="66"/>
      <c r="H80" s="12"/>
    </row>
    <row r="81" spans="1:20" ht="15" customHeight="1" thickBot="1">
      <c r="A81" s="700" t="s">
        <v>63</v>
      </c>
      <c r="B81" s="700"/>
      <c r="C81" s="700"/>
      <c r="D81" s="700"/>
      <c r="E81" s="701" t="s">
        <v>64</v>
      </c>
      <c r="F81" s="701"/>
      <c r="G81" s="523" t="s">
        <v>65</v>
      </c>
      <c r="H81" s="523"/>
    </row>
    <row r="82" spans="1:20" ht="15" customHeight="1" thickBot="1">
      <c r="A82" s="702" t="s">
        <v>66</v>
      </c>
      <c r="B82" s="702"/>
      <c r="C82" s="702"/>
      <c r="D82" s="702"/>
      <c r="G82" s="523" t="s">
        <v>685</v>
      </c>
      <c r="H82" s="523"/>
      <c r="J82" s="2"/>
    </row>
    <row r="83" spans="1:20" ht="15" customHeight="1" thickBot="1">
      <c r="A83" s="67" t="s">
        <v>94</v>
      </c>
      <c r="B83" s="68"/>
      <c r="C83" s="69"/>
      <c r="D83" s="10"/>
      <c r="E83" s="10"/>
      <c r="F83" s="10"/>
      <c r="G83" s="18"/>
      <c r="H83" s="18"/>
    </row>
    <row r="84" spans="1:20" ht="15" customHeight="1"/>
    <row r="85" spans="1:20" ht="15" customHeight="1"/>
    <row r="86" spans="1:20" ht="27.95" customHeight="1">
      <c r="A86" s="695" t="s">
        <v>12</v>
      </c>
      <c r="B86" s="696" t="s">
        <v>13</v>
      </c>
      <c r="C86" s="697" t="s">
        <v>14</v>
      </c>
      <c r="D86" s="697" t="s">
        <v>15</v>
      </c>
      <c r="E86" s="697" t="s">
        <v>16</v>
      </c>
      <c r="F86" s="698" t="s">
        <v>17</v>
      </c>
      <c r="G86" s="694" t="s">
        <v>18</v>
      </c>
      <c r="H86" s="694" t="s">
        <v>19</v>
      </c>
      <c r="I86" s="694" t="s">
        <v>20</v>
      </c>
      <c r="J86" s="694" t="s">
        <v>21</v>
      </c>
      <c r="K86" s="694" t="s">
        <v>22</v>
      </c>
      <c r="L86" s="691" t="s">
        <v>23</v>
      </c>
      <c r="M86" s="693" t="s">
        <v>24</v>
      </c>
      <c r="N86" s="691" t="s">
        <v>25</v>
      </c>
      <c r="O86" s="693" t="s">
        <v>26</v>
      </c>
      <c r="P86" s="693" t="s">
        <v>27</v>
      </c>
      <c r="Q86" s="693" t="s">
        <v>28</v>
      </c>
      <c r="R86" s="693" t="s">
        <v>29</v>
      </c>
      <c r="S86" s="691" t="s">
        <v>30</v>
      </c>
      <c r="T86" s="691" t="s">
        <v>30</v>
      </c>
    </row>
    <row r="87" spans="1:20" ht="33.75" customHeight="1">
      <c r="A87" s="695" t="s">
        <v>12</v>
      </c>
      <c r="B87" s="696" t="s">
        <v>13</v>
      </c>
      <c r="C87" s="697" t="s">
        <v>14</v>
      </c>
      <c r="D87" s="697" t="s">
        <v>15</v>
      </c>
      <c r="E87" s="697" t="s">
        <v>16</v>
      </c>
      <c r="F87" s="698" t="s">
        <v>17</v>
      </c>
      <c r="G87" s="694" t="s">
        <v>18</v>
      </c>
      <c r="H87" s="694" t="s">
        <v>19</v>
      </c>
      <c r="I87" s="694" t="s">
        <v>20</v>
      </c>
      <c r="J87" s="694" t="s">
        <v>21</v>
      </c>
      <c r="K87" s="694" t="s">
        <v>22</v>
      </c>
      <c r="L87" s="691" t="s">
        <v>23</v>
      </c>
      <c r="M87" s="693" t="s">
        <v>24</v>
      </c>
      <c r="N87" s="691" t="s">
        <v>25</v>
      </c>
      <c r="O87" s="693" t="s">
        <v>26</v>
      </c>
      <c r="P87" s="693" t="s">
        <v>27</v>
      </c>
      <c r="Q87" s="693" t="s">
        <v>28</v>
      </c>
      <c r="R87" s="693" t="s">
        <v>29</v>
      </c>
      <c r="S87" s="19" t="s">
        <v>31</v>
      </c>
      <c r="T87" s="20" t="s">
        <v>32</v>
      </c>
    </row>
    <row r="88" spans="1:20" ht="35.450000000000003" customHeight="1">
      <c r="A88" s="678">
        <v>1</v>
      </c>
      <c r="B88" s="692"/>
      <c r="C88" s="680" t="s">
        <v>68</v>
      </c>
      <c r="D88" s="678" t="s">
        <v>69</v>
      </c>
      <c r="E88" s="678" t="s">
        <v>70</v>
      </c>
      <c r="F88" s="667" t="s">
        <v>95</v>
      </c>
      <c r="G88" s="667" t="s">
        <v>96</v>
      </c>
      <c r="H88" s="667" t="s">
        <v>97</v>
      </c>
      <c r="I88" s="667" t="s">
        <v>98</v>
      </c>
      <c r="J88" s="667">
        <v>4</v>
      </c>
      <c r="K88" s="687">
        <v>41275</v>
      </c>
      <c r="L88" s="687">
        <v>43333</v>
      </c>
      <c r="M88" s="689">
        <v>60</v>
      </c>
      <c r="N88" s="678">
        <v>3</v>
      </c>
      <c r="O88" s="679">
        <v>0.85</v>
      </c>
      <c r="P88" s="675">
        <v>51</v>
      </c>
      <c r="Q88" s="675">
        <v>51</v>
      </c>
      <c r="R88" s="675">
        <v>60</v>
      </c>
      <c r="S88" s="646"/>
      <c r="T88" s="682"/>
    </row>
    <row r="89" spans="1:20" ht="43.15" customHeight="1">
      <c r="A89" s="678"/>
      <c r="B89" s="692"/>
      <c r="C89" s="680"/>
      <c r="D89" s="678"/>
      <c r="E89" s="678"/>
      <c r="F89" s="667"/>
      <c r="G89" s="667"/>
      <c r="H89" s="667"/>
      <c r="I89" s="667"/>
      <c r="J89" s="667"/>
      <c r="K89" s="687"/>
      <c r="L89" s="687"/>
      <c r="M89" s="689"/>
      <c r="N89" s="678"/>
      <c r="O89" s="679"/>
      <c r="P89" s="675"/>
      <c r="Q89" s="675"/>
      <c r="R89" s="675"/>
      <c r="S89" s="646"/>
      <c r="T89" s="682"/>
    </row>
    <row r="90" spans="1:20" ht="24.95" customHeight="1">
      <c r="A90" s="678"/>
      <c r="B90" s="692"/>
      <c r="C90" s="680"/>
      <c r="D90" s="678"/>
      <c r="E90" s="678"/>
      <c r="F90" s="667"/>
      <c r="G90" s="667"/>
      <c r="H90" s="667"/>
      <c r="I90" s="667"/>
      <c r="J90" s="667"/>
      <c r="K90" s="687"/>
      <c r="L90" s="687"/>
      <c r="M90" s="689"/>
      <c r="N90" s="678"/>
      <c r="O90" s="679"/>
      <c r="P90" s="675"/>
      <c r="Q90" s="675"/>
      <c r="R90" s="675"/>
      <c r="S90" s="646"/>
      <c r="T90" s="682"/>
    </row>
    <row r="91" spans="1:20" ht="85.15" customHeight="1">
      <c r="A91" s="678"/>
      <c r="B91" s="692"/>
      <c r="C91" s="680"/>
      <c r="D91" s="678"/>
      <c r="E91" s="678"/>
      <c r="F91" s="667"/>
      <c r="G91" s="667"/>
      <c r="H91" s="667"/>
      <c r="I91" s="667"/>
      <c r="J91" s="667"/>
      <c r="K91" s="687"/>
      <c r="L91" s="687"/>
      <c r="M91" s="689"/>
      <c r="N91" s="678"/>
      <c r="O91" s="679"/>
      <c r="P91" s="675"/>
      <c r="Q91" s="675"/>
      <c r="R91" s="675"/>
      <c r="S91" s="646"/>
      <c r="T91" s="682"/>
    </row>
    <row r="92" spans="1:20" ht="15" customHeight="1">
      <c r="A92" s="678">
        <v>2</v>
      </c>
      <c r="B92" s="683"/>
      <c r="C92" s="690" t="s">
        <v>79</v>
      </c>
      <c r="D92" s="688" t="s">
        <v>69</v>
      </c>
      <c r="E92" s="678" t="s">
        <v>70</v>
      </c>
      <c r="F92" s="667" t="s">
        <v>99</v>
      </c>
      <c r="G92" s="667" t="s">
        <v>100</v>
      </c>
      <c r="H92" s="667" t="s">
        <v>101</v>
      </c>
      <c r="I92" s="667" t="s">
        <v>98</v>
      </c>
      <c r="J92" s="667">
        <v>4</v>
      </c>
      <c r="K92" s="687">
        <v>41275</v>
      </c>
      <c r="L92" s="687">
        <v>43333</v>
      </c>
      <c r="M92" s="689">
        <v>60</v>
      </c>
      <c r="N92" s="678">
        <v>3</v>
      </c>
      <c r="O92" s="679">
        <v>0.85</v>
      </c>
      <c r="P92" s="675">
        <v>51</v>
      </c>
      <c r="Q92" s="675">
        <v>51</v>
      </c>
      <c r="R92" s="675">
        <v>60</v>
      </c>
      <c r="S92" s="646"/>
      <c r="T92" s="682"/>
    </row>
    <row r="93" spans="1:20" ht="31.5" customHeight="1">
      <c r="A93" s="678"/>
      <c r="B93" s="683"/>
      <c r="C93" s="690"/>
      <c r="D93" s="688"/>
      <c r="E93" s="678"/>
      <c r="F93" s="667"/>
      <c r="G93" s="667"/>
      <c r="H93" s="667"/>
      <c r="I93" s="667"/>
      <c r="J93" s="667"/>
      <c r="K93" s="687"/>
      <c r="L93" s="687"/>
      <c r="M93" s="689"/>
      <c r="N93" s="678"/>
      <c r="O93" s="679"/>
      <c r="P93" s="675"/>
      <c r="Q93" s="675"/>
      <c r="R93" s="675"/>
      <c r="S93" s="646"/>
      <c r="T93" s="682"/>
    </row>
    <row r="94" spans="1:20" ht="54.6" customHeight="1">
      <c r="A94" s="678"/>
      <c r="B94" s="683"/>
      <c r="C94" s="690"/>
      <c r="D94" s="688"/>
      <c r="E94" s="678"/>
      <c r="F94" s="667"/>
      <c r="G94" s="667"/>
      <c r="H94" s="667"/>
      <c r="I94" s="667"/>
      <c r="J94" s="667"/>
      <c r="K94" s="687"/>
      <c r="L94" s="687"/>
      <c r="M94" s="689"/>
      <c r="N94" s="678"/>
      <c r="O94" s="679"/>
      <c r="P94" s="675"/>
      <c r="Q94" s="675"/>
      <c r="R94" s="675"/>
      <c r="S94" s="646"/>
      <c r="T94" s="682"/>
    </row>
    <row r="95" spans="1:20" ht="89.85" customHeight="1">
      <c r="A95" s="678"/>
      <c r="B95" s="683"/>
      <c r="C95" s="690"/>
      <c r="D95" s="688"/>
      <c r="E95" s="678"/>
      <c r="F95" s="667"/>
      <c r="G95" s="667"/>
      <c r="H95" s="667"/>
      <c r="I95" s="667"/>
      <c r="J95" s="667"/>
      <c r="K95" s="687"/>
      <c r="L95" s="687"/>
      <c r="M95" s="689"/>
      <c r="N95" s="678"/>
      <c r="O95" s="679"/>
      <c r="P95" s="675"/>
      <c r="Q95" s="675"/>
      <c r="R95" s="675"/>
      <c r="S95" s="646"/>
      <c r="T95" s="682"/>
    </row>
    <row r="96" spans="1:20" ht="15" customHeight="1">
      <c r="A96" s="678">
        <v>3</v>
      </c>
      <c r="B96" s="683"/>
      <c r="C96" s="690" t="s">
        <v>80</v>
      </c>
      <c r="D96" s="688" t="s">
        <v>69</v>
      </c>
      <c r="E96" s="678" t="s">
        <v>102</v>
      </c>
      <c r="F96" s="667" t="s">
        <v>103</v>
      </c>
      <c r="G96" s="667" t="s">
        <v>104</v>
      </c>
      <c r="H96" s="667" t="s">
        <v>105</v>
      </c>
      <c r="I96" s="667" t="s">
        <v>98</v>
      </c>
      <c r="J96" s="667">
        <v>4</v>
      </c>
      <c r="K96" s="687">
        <v>41275</v>
      </c>
      <c r="L96" s="687">
        <v>43333</v>
      </c>
      <c r="M96" s="689">
        <v>60</v>
      </c>
      <c r="N96" s="678">
        <v>3</v>
      </c>
      <c r="O96" s="679">
        <v>0.85</v>
      </c>
      <c r="P96" s="675">
        <v>51</v>
      </c>
      <c r="Q96" s="675">
        <v>51</v>
      </c>
      <c r="R96" s="675">
        <v>60</v>
      </c>
      <c r="S96" s="646"/>
      <c r="T96" s="682"/>
    </row>
    <row r="97" spans="1:20" ht="15" customHeight="1">
      <c r="A97" s="678"/>
      <c r="B97" s="683"/>
      <c r="C97" s="690"/>
      <c r="D97" s="688"/>
      <c r="E97" s="678"/>
      <c r="F97" s="667"/>
      <c r="G97" s="667"/>
      <c r="H97" s="667"/>
      <c r="I97" s="667"/>
      <c r="J97" s="667"/>
      <c r="K97" s="687"/>
      <c r="L97" s="687"/>
      <c r="M97" s="689"/>
      <c r="N97" s="678"/>
      <c r="O97" s="679"/>
      <c r="P97" s="675"/>
      <c r="Q97" s="675"/>
      <c r="R97" s="675"/>
      <c r="S97" s="646"/>
      <c r="T97" s="682"/>
    </row>
    <row r="98" spans="1:20" ht="68.849999999999994" customHeight="1">
      <c r="A98" s="678"/>
      <c r="B98" s="683"/>
      <c r="C98" s="690"/>
      <c r="D98" s="688"/>
      <c r="E98" s="678"/>
      <c r="F98" s="667"/>
      <c r="G98" s="667"/>
      <c r="H98" s="667"/>
      <c r="I98" s="667"/>
      <c r="J98" s="667"/>
      <c r="K98" s="687"/>
      <c r="L98" s="687"/>
      <c r="M98" s="689"/>
      <c r="N98" s="678"/>
      <c r="O98" s="679"/>
      <c r="P98" s="675"/>
      <c r="Q98" s="675"/>
      <c r="R98" s="675"/>
      <c r="S98" s="646"/>
      <c r="T98" s="682"/>
    </row>
    <row r="99" spans="1:20" ht="82.35" customHeight="1">
      <c r="A99" s="678"/>
      <c r="B99" s="683"/>
      <c r="C99" s="690"/>
      <c r="D99" s="688"/>
      <c r="E99" s="678"/>
      <c r="F99" s="667"/>
      <c r="G99" s="667"/>
      <c r="H99" s="667"/>
      <c r="I99" s="667"/>
      <c r="J99" s="667"/>
      <c r="K99" s="687"/>
      <c r="L99" s="687"/>
      <c r="M99" s="689"/>
      <c r="N99" s="678"/>
      <c r="O99" s="679"/>
      <c r="P99" s="675"/>
      <c r="Q99" s="675"/>
      <c r="R99" s="675"/>
      <c r="S99" s="646"/>
      <c r="T99" s="682"/>
    </row>
    <row r="100" spans="1:20" ht="15" customHeight="1">
      <c r="A100" s="678">
        <v>4</v>
      </c>
      <c r="B100" s="683"/>
      <c r="C100" s="684" t="s">
        <v>106</v>
      </c>
      <c r="D100" s="688" t="s">
        <v>69</v>
      </c>
      <c r="E100" s="678" t="s">
        <v>102</v>
      </c>
      <c r="F100" s="667" t="s">
        <v>107</v>
      </c>
      <c r="G100" s="667" t="s">
        <v>108</v>
      </c>
      <c r="H100" s="667" t="s">
        <v>105</v>
      </c>
      <c r="I100" s="667" t="s">
        <v>98</v>
      </c>
      <c r="J100" s="667">
        <v>4</v>
      </c>
      <c r="K100" s="687">
        <v>41275</v>
      </c>
      <c r="L100" s="687">
        <v>43333</v>
      </c>
      <c r="M100" s="677">
        <v>60</v>
      </c>
      <c r="N100" s="678">
        <v>3</v>
      </c>
      <c r="O100" s="679">
        <v>0.75</v>
      </c>
      <c r="P100" s="675">
        <v>56</v>
      </c>
      <c r="Q100" s="675">
        <v>56</v>
      </c>
      <c r="R100" s="675">
        <v>60</v>
      </c>
      <c r="S100" s="646"/>
      <c r="T100" s="682"/>
    </row>
    <row r="101" spans="1:20" ht="39.6" customHeight="1">
      <c r="A101" s="678"/>
      <c r="B101" s="683"/>
      <c r="C101" s="684"/>
      <c r="D101" s="688"/>
      <c r="E101" s="678"/>
      <c r="F101" s="667"/>
      <c r="G101" s="667"/>
      <c r="H101" s="667"/>
      <c r="I101" s="667"/>
      <c r="J101" s="667"/>
      <c r="K101" s="687"/>
      <c r="L101" s="687"/>
      <c r="M101" s="677"/>
      <c r="N101" s="678"/>
      <c r="O101" s="679"/>
      <c r="P101" s="675"/>
      <c r="Q101" s="675"/>
      <c r="R101" s="675"/>
      <c r="S101" s="646"/>
      <c r="T101" s="682"/>
    </row>
    <row r="102" spans="1:20" ht="55.9" customHeight="1">
      <c r="A102" s="678"/>
      <c r="B102" s="683"/>
      <c r="C102" s="684"/>
      <c r="D102" s="688"/>
      <c r="E102" s="678"/>
      <c r="F102" s="667"/>
      <c r="G102" s="667"/>
      <c r="H102" s="667"/>
      <c r="I102" s="667"/>
      <c r="J102" s="667"/>
      <c r="K102" s="687"/>
      <c r="L102" s="687"/>
      <c r="M102" s="677"/>
      <c r="N102" s="678"/>
      <c r="O102" s="679"/>
      <c r="P102" s="675"/>
      <c r="Q102" s="675"/>
      <c r="R102" s="675"/>
      <c r="S102" s="646"/>
      <c r="T102" s="682"/>
    </row>
    <row r="103" spans="1:20" ht="114.95" customHeight="1">
      <c r="A103" s="678"/>
      <c r="B103" s="683"/>
      <c r="C103" s="684"/>
      <c r="D103" s="688"/>
      <c r="E103" s="678"/>
      <c r="F103" s="72" t="s">
        <v>109</v>
      </c>
      <c r="G103" s="72" t="s">
        <v>110</v>
      </c>
      <c r="H103" s="72" t="s">
        <v>105</v>
      </c>
      <c r="I103" s="72" t="s">
        <v>98</v>
      </c>
      <c r="J103" s="72">
        <v>4</v>
      </c>
      <c r="K103" s="73">
        <v>41275</v>
      </c>
      <c r="L103" s="73">
        <v>43333</v>
      </c>
      <c r="M103" s="102">
        <v>60</v>
      </c>
      <c r="N103" s="71">
        <v>3</v>
      </c>
      <c r="O103" s="75">
        <v>0.75</v>
      </c>
      <c r="P103" s="76">
        <v>56</v>
      </c>
      <c r="Q103" s="76">
        <v>56</v>
      </c>
      <c r="R103" s="76">
        <v>60</v>
      </c>
      <c r="S103" s="78"/>
      <c r="T103" s="682"/>
    </row>
    <row r="104" spans="1:20" ht="48.75" customHeight="1">
      <c r="A104" s="678">
        <v>3</v>
      </c>
      <c r="B104" s="683"/>
      <c r="C104" s="684" t="s">
        <v>111</v>
      </c>
      <c r="D104" s="685" t="s">
        <v>69</v>
      </c>
      <c r="E104" s="686" t="s">
        <v>112</v>
      </c>
      <c r="F104" s="667" t="s">
        <v>107</v>
      </c>
      <c r="G104" s="680" t="s">
        <v>108</v>
      </c>
      <c r="H104" s="667" t="s">
        <v>105</v>
      </c>
      <c r="I104" s="667" t="s">
        <v>98</v>
      </c>
      <c r="J104" s="680">
        <v>4</v>
      </c>
      <c r="K104" s="681">
        <v>41052</v>
      </c>
      <c r="L104" s="676">
        <v>43333</v>
      </c>
      <c r="M104" s="677">
        <v>92.285714285714306</v>
      </c>
      <c r="N104" s="678">
        <v>3</v>
      </c>
      <c r="O104" s="679">
        <v>0.85</v>
      </c>
      <c r="P104" s="675">
        <v>78</v>
      </c>
      <c r="Q104" s="675">
        <v>70</v>
      </c>
      <c r="R104" s="675">
        <v>92</v>
      </c>
      <c r="S104" s="634"/>
      <c r="T104" s="634"/>
    </row>
    <row r="105" spans="1:20" ht="47.85" customHeight="1">
      <c r="A105" s="678"/>
      <c r="B105" s="683"/>
      <c r="C105" s="684"/>
      <c r="D105" s="685"/>
      <c r="E105" s="686"/>
      <c r="F105" s="667"/>
      <c r="G105" s="680"/>
      <c r="H105" s="667"/>
      <c r="I105" s="667"/>
      <c r="J105" s="680"/>
      <c r="K105" s="681"/>
      <c r="L105" s="676"/>
      <c r="M105" s="677"/>
      <c r="N105" s="678"/>
      <c r="O105" s="679"/>
      <c r="P105" s="675"/>
      <c r="Q105" s="675"/>
      <c r="R105" s="675"/>
      <c r="S105" s="634"/>
      <c r="T105" s="634"/>
    </row>
    <row r="106" spans="1:20" ht="77.45" customHeight="1">
      <c r="A106" s="678"/>
      <c r="B106" s="683"/>
      <c r="C106" s="684"/>
      <c r="D106" s="685"/>
      <c r="E106" s="686"/>
      <c r="F106" s="667"/>
      <c r="G106" s="680"/>
      <c r="H106" s="667"/>
      <c r="I106" s="667"/>
      <c r="J106" s="680"/>
      <c r="K106" s="681"/>
      <c r="L106" s="676"/>
      <c r="M106" s="677"/>
      <c r="N106" s="678"/>
      <c r="O106" s="679"/>
      <c r="P106" s="675"/>
      <c r="Q106" s="675"/>
      <c r="R106" s="675"/>
      <c r="S106" s="634"/>
      <c r="T106" s="634"/>
    </row>
    <row r="107" spans="1:20" ht="15" customHeight="1">
      <c r="A107" s="80" t="s">
        <v>40</v>
      </c>
      <c r="B107" s="80"/>
      <c r="C107" s="80"/>
      <c r="D107" s="80"/>
      <c r="E107" s="80"/>
      <c r="F107" s="81"/>
      <c r="G107" s="81"/>
      <c r="H107" s="81"/>
      <c r="I107" s="81"/>
      <c r="J107" s="81"/>
      <c r="K107" s="81"/>
      <c r="L107" s="81"/>
      <c r="M107" s="80"/>
      <c r="N107" s="80"/>
      <c r="O107" s="679"/>
      <c r="P107" s="82">
        <f>SUM(P88:P106)</f>
        <v>343</v>
      </c>
      <c r="Q107" s="82">
        <f>SUM(Q88:Q106)</f>
        <v>335</v>
      </c>
      <c r="R107" s="82">
        <f>SUM(R88:R106)</f>
        <v>392</v>
      </c>
      <c r="S107" s="83"/>
      <c r="T107" s="83"/>
    </row>
    <row r="108" spans="1:20" ht="15" customHeight="1">
      <c r="A108" s="559" t="s">
        <v>81</v>
      </c>
      <c r="B108" s="559"/>
      <c r="C108" s="559"/>
      <c r="D108" s="559"/>
      <c r="E108" s="559"/>
      <c r="F108" s="559"/>
      <c r="G108" s="559"/>
      <c r="H108" s="559"/>
      <c r="I108" s="559"/>
      <c r="J108" s="559"/>
      <c r="K108" s="559"/>
      <c r="L108" s="559"/>
      <c r="M108" s="559"/>
      <c r="N108" s="559"/>
      <c r="O108" s="559"/>
      <c r="P108" s="559"/>
      <c r="Q108" s="559"/>
      <c r="R108" s="559"/>
      <c r="S108" s="559"/>
      <c r="T108" s="559"/>
    </row>
    <row r="109" spans="1:20" ht="15" customHeight="1">
      <c r="A109" s="559" t="s">
        <v>113</v>
      </c>
      <c r="B109" s="559"/>
      <c r="C109" s="559"/>
      <c r="D109" s="559"/>
      <c r="E109" s="559"/>
      <c r="F109" s="559"/>
      <c r="G109" s="559"/>
      <c r="H109" s="559"/>
      <c r="I109" s="559"/>
      <c r="J109" s="559"/>
      <c r="K109" s="559"/>
      <c r="L109" s="559"/>
      <c r="M109" s="559"/>
      <c r="N109" s="559"/>
      <c r="O109" s="559"/>
      <c r="P109" s="559"/>
      <c r="Q109" s="559"/>
      <c r="R109" s="559"/>
      <c r="S109" s="559"/>
      <c r="T109" s="559"/>
    </row>
    <row r="110" spans="1:20" ht="15" customHeight="1">
      <c r="A110" s="85"/>
      <c r="B110" s="85"/>
      <c r="C110" s="85"/>
      <c r="D110" s="85"/>
      <c r="E110" s="85"/>
      <c r="F110" s="85"/>
      <c r="G110" s="85"/>
      <c r="H110" s="85"/>
      <c r="I110" s="85"/>
      <c r="J110" s="85"/>
      <c r="K110" s="85"/>
      <c r="L110" s="85"/>
      <c r="M110" s="85"/>
      <c r="N110" s="85"/>
      <c r="O110" s="85"/>
      <c r="P110" s="85"/>
      <c r="Q110" s="85"/>
      <c r="R110" s="85"/>
      <c r="S110" s="85"/>
      <c r="T110" s="85"/>
    </row>
    <row r="111" spans="1:20" ht="15" customHeight="1">
      <c r="A111" s="86"/>
      <c r="B111" s="86"/>
      <c r="C111" s="86"/>
      <c r="D111" s="86"/>
      <c r="E111" s="86"/>
      <c r="F111" s="86"/>
      <c r="G111" s="86"/>
      <c r="H111" s="86"/>
      <c r="I111" s="86"/>
      <c r="J111" s="86"/>
      <c r="K111" s="86"/>
      <c r="L111" s="86"/>
      <c r="M111" s="86"/>
      <c r="N111" s="86"/>
      <c r="O111" s="86"/>
      <c r="P111" s="86"/>
      <c r="Q111" s="86"/>
      <c r="R111" s="86"/>
      <c r="S111" s="86"/>
      <c r="T111" s="86"/>
    </row>
    <row r="112" spans="1:20" ht="15" customHeight="1">
      <c r="A112" s="642" t="s">
        <v>43</v>
      </c>
      <c r="B112" s="642"/>
      <c r="C112" s="642"/>
      <c r="D112" s="642"/>
      <c r="E112" s="642"/>
      <c r="F112" s="86"/>
      <c r="G112" s="643" t="s">
        <v>83</v>
      </c>
      <c r="H112" s="643"/>
      <c r="I112" s="643"/>
      <c r="J112" s="643"/>
      <c r="K112" s="643"/>
      <c r="L112" s="643"/>
      <c r="M112" s="643"/>
      <c r="N112" s="643"/>
      <c r="O112" s="643"/>
      <c r="P112" s="643"/>
      <c r="Q112" s="643"/>
      <c r="R112" s="643"/>
      <c r="S112" s="643"/>
      <c r="T112" s="643"/>
    </row>
    <row r="113" spans="1:20" ht="15" customHeight="1">
      <c r="A113" s="644"/>
      <c r="B113" s="644"/>
      <c r="C113" s="644"/>
      <c r="D113" s="644"/>
      <c r="E113" s="644"/>
      <c r="F113" s="86"/>
      <c r="G113" s="645" t="s">
        <v>84</v>
      </c>
      <c r="H113" s="645"/>
      <c r="I113" s="645"/>
      <c r="J113" s="645"/>
      <c r="K113" s="645"/>
      <c r="L113" s="645"/>
      <c r="M113" s="645"/>
      <c r="N113" s="645"/>
      <c r="O113" s="645"/>
      <c r="P113" s="645"/>
      <c r="Q113" s="645"/>
      <c r="R113" s="645"/>
      <c r="S113" s="645"/>
      <c r="T113" s="645"/>
    </row>
    <row r="114" spans="1:20" ht="15" customHeight="1">
      <c r="A114" s="584"/>
      <c r="B114" s="584"/>
      <c r="C114" s="559" t="s">
        <v>46</v>
      </c>
      <c r="D114" s="559"/>
      <c r="E114" s="559"/>
      <c r="F114" s="86"/>
      <c r="G114" s="615" t="s">
        <v>85</v>
      </c>
      <c r="H114" s="615"/>
      <c r="I114" s="615"/>
      <c r="J114" s="615"/>
      <c r="K114" s="615"/>
      <c r="L114" s="615"/>
      <c r="M114" s="615"/>
      <c r="N114" s="615"/>
      <c r="O114" s="615"/>
      <c r="P114" s="615"/>
      <c r="Q114" s="615"/>
      <c r="R114" s="616" t="s">
        <v>86</v>
      </c>
      <c r="S114" s="616"/>
      <c r="T114" s="89">
        <f>+R107</f>
        <v>392</v>
      </c>
    </row>
    <row r="115" spans="1:20" ht="15" customHeight="1">
      <c r="A115" s="584"/>
      <c r="B115" s="584"/>
      <c r="C115" s="559" t="s">
        <v>49</v>
      </c>
      <c r="D115" s="559"/>
      <c r="E115" s="559"/>
      <c r="F115" s="86"/>
      <c r="G115" s="599" t="s">
        <v>87</v>
      </c>
      <c r="H115" s="599"/>
      <c r="I115" s="599"/>
      <c r="J115" s="599"/>
      <c r="K115" s="599"/>
      <c r="L115" s="599"/>
      <c r="M115" s="599"/>
      <c r="N115" s="599"/>
      <c r="O115" s="599"/>
      <c r="P115" s="599"/>
      <c r="Q115" s="599"/>
      <c r="R115" s="600" t="s">
        <v>88</v>
      </c>
      <c r="S115" s="600"/>
      <c r="T115" s="92">
        <f>SUM(M88:M106)</f>
        <v>392.28571428571433</v>
      </c>
    </row>
    <row r="116" spans="1:20" ht="15" customHeight="1">
      <c r="A116" s="584"/>
      <c r="B116" s="584"/>
      <c r="C116" s="559" t="s">
        <v>52</v>
      </c>
      <c r="D116" s="559"/>
      <c r="E116" s="559"/>
      <c r="F116" s="86"/>
      <c r="G116" s="560" t="s">
        <v>89</v>
      </c>
      <c r="H116" s="560"/>
      <c r="I116" s="560"/>
      <c r="J116" s="560"/>
      <c r="K116" s="560"/>
      <c r="L116" s="560"/>
      <c r="M116" s="560"/>
      <c r="N116" s="560"/>
      <c r="O116" s="560"/>
      <c r="P116" s="560"/>
      <c r="Q116" s="560"/>
      <c r="R116" s="507" t="s">
        <v>90</v>
      </c>
      <c r="S116" s="507"/>
      <c r="T116" s="94">
        <f>IF(Q107=0,0,+Q107/T114)</f>
        <v>0.85459183673469385</v>
      </c>
    </row>
    <row r="117" spans="1:20" ht="15" customHeight="1">
      <c r="A117" s="584"/>
      <c r="B117" s="584"/>
      <c r="C117" s="559" t="s">
        <v>55</v>
      </c>
      <c r="D117" s="559"/>
      <c r="E117" s="559"/>
      <c r="F117" s="86"/>
      <c r="G117" s="560" t="s">
        <v>91</v>
      </c>
      <c r="H117" s="560"/>
      <c r="I117" s="560"/>
      <c r="J117" s="560"/>
      <c r="K117" s="560"/>
      <c r="L117" s="560"/>
      <c r="M117" s="560"/>
      <c r="N117" s="560"/>
      <c r="O117" s="560"/>
      <c r="P117" s="560"/>
      <c r="Q117" s="560"/>
      <c r="R117" s="507" t="s">
        <v>92</v>
      </c>
      <c r="S117" s="507"/>
      <c r="T117" s="94">
        <v>0.92763045337895711</v>
      </c>
    </row>
    <row r="118" spans="1:20" ht="15" customHeight="1">
      <c r="A118" s="86"/>
      <c r="B118" s="86"/>
      <c r="C118" s="86"/>
      <c r="D118" s="86"/>
      <c r="E118" s="86"/>
      <c r="F118" s="86"/>
      <c r="G118" s="86"/>
      <c r="H118" s="86"/>
      <c r="I118" s="86"/>
      <c r="J118" s="86"/>
      <c r="K118" s="86"/>
      <c r="L118" s="86"/>
      <c r="M118" s="86"/>
      <c r="N118" s="86"/>
      <c r="O118" s="86"/>
      <c r="P118" s="86"/>
      <c r="Q118" s="86"/>
      <c r="R118" s="86"/>
      <c r="S118" s="86"/>
      <c r="T118" s="86"/>
    </row>
    <row r="119" spans="1:20" ht="15" customHeight="1">
      <c r="A119" s="674" t="s">
        <v>93</v>
      </c>
      <c r="B119" s="674"/>
      <c r="C119" s="674"/>
      <c r="D119" s="674"/>
      <c r="E119" s="674"/>
      <c r="F119" s="674"/>
      <c r="G119" s="674"/>
      <c r="H119" s="674"/>
      <c r="I119" s="674"/>
      <c r="J119" s="674"/>
      <c r="K119" s="674"/>
      <c r="L119" s="674"/>
      <c r="M119" s="674"/>
      <c r="N119" s="674"/>
      <c r="O119" s="674"/>
      <c r="P119" s="674"/>
      <c r="Q119" s="674"/>
      <c r="R119" s="674"/>
      <c r="S119" s="674"/>
      <c r="T119" s="674"/>
    </row>
    <row r="120" spans="1:20" ht="15" customHeight="1">
      <c r="A120" s="674"/>
      <c r="B120" s="674"/>
      <c r="C120" s="674"/>
      <c r="D120" s="674"/>
      <c r="E120" s="674"/>
      <c r="F120" s="674"/>
      <c r="G120" s="674"/>
      <c r="H120" s="674"/>
      <c r="I120" s="674"/>
      <c r="J120" s="674"/>
      <c r="K120" s="674"/>
      <c r="L120" s="674"/>
      <c r="M120" s="674"/>
      <c r="N120" s="674"/>
      <c r="O120" s="674"/>
      <c r="P120" s="674"/>
      <c r="Q120" s="674"/>
      <c r="R120" s="674"/>
      <c r="S120" s="674"/>
      <c r="T120" s="674"/>
    </row>
    <row r="121" spans="1:20" ht="15" customHeight="1">
      <c r="A121" s="674"/>
      <c r="B121" s="674"/>
      <c r="C121" s="674"/>
      <c r="D121" s="674"/>
      <c r="E121" s="674"/>
      <c r="F121" s="674"/>
      <c r="G121" s="674"/>
      <c r="H121" s="674"/>
      <c r="I121" s="674"/>
      <c r="J121" s="674"/>
      <c r="K121" s="674"/>
      <c r="L121" s="674"/>
      <c r="M121" s="674"/>
      <c r="N121" s="674"/>
      <c r="O121" s="674"/>
      <c r="P121" s="674"/>
      <c r="Q121" s="674"/>
      <c r="R121" s="674"/>
      <c r="S121" s="674"/>
      <c r="T121" s="674"/>
    </row>
    <row r="122" spans="1:20" ht="15" customHeight="1">
      <c r="M122"/>
    </row>
    <row r="123" spans="1:20" ht="14.65" customHeight="1">
      <c r="M123"/>
    </row>
    <row r="124" spans="1:20" ht="12.75" customHeight="1"/>
    <row r="125" spans="1:20" ht="23.85" customHeight="1">
      <c r="A125" s="666" t="s">
        <v>478</v>
      </c>
      <c r="B125" s="666"/>
      <c r="C125" s="666"/>
      <c r="D125" s="666"/>
      <c r="E125" s="666"/>
      <c r="F125" s="666"/>
      <c r="G125" s="666"/>
      <c r="H125" s="666"/>
      <c r="I125" s="666"/>
      <c r="J125" s="666"/>
      <c r="K125" s="666"/>
      <c r="L125" s="666"/>
      <c r="M125" s="666"/>
      <c r="N125" s="666"/>
      <c r="O125" s="666"/>
      <c r="P125" s="666"/>
      <c r="Q125" s="666"/>
      <c r="R125" s="666"/>
      <c r="S125" s="666"/>
      <c r="T125" s="666"/>
    </row>
    <row r="126" spans="1:20" ht="12.75" customHeight="1"/>
    <row r="127" spans="1:20" ht="12.75" customHeight="1"/>
    <row r="128" spans="1:20" ht="12.75" customHeight="1">
      <c r="A128" s="103" t="s">
        <v>4</v>
      </c>
      <c r="B128" s="518" t="s">
        <v>60</v>
      </c>
      <c r="C128" s="518"/>
      <c r="D128" s="518"/>
      <c r="E128" s="104"/>
      <c r="F128" s="104"/>
      <c r="G128" s="105"/>
      <c r="H128" s="105"/>
    </row>
    <row r="129" spans="1:20" ht="12.75" customHeight="1">
      <c r="A129" s="103" t="s">
        <v>61</v>
      </c>
      <c r="B129" s="103"/>
      <c r="C129" s="587" t="s">
        <v>684</v>
      </c>
      <c r="D129" s="587"/>
      <c r="E129" s="587"/>
      <c r="F129" s="587"/>
    </row>
    <row r="130" spans="1:20" ht="12.75" customHeight="1">
      <c r="A130" s="103" t="s">
        <v>6</v>
      </c>
      <c r="B130" s="103" t="s">
        <v>7</v>
      </c>
      <c r="C130" s="103"/>
      <c r="D130" s="106"/>
      <c r="E130" s="86"/>
      <c r="F130" s="86"/>
      <c r="G130" s="107"/>
      <c r="H130" s="107"/>
    </row>
    <row r="131" spans="1:20" ht="17.45" customHeight="1">
      <c r="A131" s="520" t="s">
        <v>62</v>
      </c>
      <c r="B131" s="520"/>
      <c r="C131" s="520"/>
      <c r="D131" s="108">
        <v>2014</v>
      </c>
      <c r="E131" s="86"/>
      <c r="F131" s="86"/>
      <c r="G131" s="109"/>
      <c r="H131" s="109"/>
    </row>
    <row r="132" spans="1:20" ht="19.899999999999999" customHeight="1" thickBot="1">
      <c r="A132" s="520" t="s">
        <v>114</v>
      </c>
      <c r="B132" s="520"/>
      <c r="C132" s="520"/>
      <c r="D132" s="520"/>
      <c r="E132" s="86"/>
      <c r="F132" s="86"/>
      <c r="G132" s="521" t="s">
        <v>115</v>
      </c>
      <c r="H132" s="521"/>
    </row>
    <row r="133" spans="1:20" ht="21.2" customHeight="1" thickBot="1">
      <c r="A133" s="522" t="s">
        <v>116</v>
      </c>
      <c r="B133" s="522"/>
      <c r="C133" s="522"/>
      <c r="D133" s="522"/>
      <c r="E133" s="86"/>
      <c r="F133" s="86"/>
      <c r="G133" s="523" t="s">
        <v>685</v>
      </c>
      <c r="H133" s="523"/>
    </row>
    <row r="134" spans="1:20" ht="16.149999999999999" customHeight="1">
      <c r="A134" s="665" t="s">
        <v>117</v>
      </c>
      <c r="B134" s="665"/>
      <c r="C134" s="110"/>
      <c r="D134" s="110"/>
      <c r="E134" s="110"/>
      <c r="F134" s="110"/>
      <c r="G134" s="111"/>
      <c r="H134" s="111"/>
    </row>
    <row r="135" spans="1:20" ht="12.75" customHeight="1"/>
    <row r="136" spans="1:20" ht="12.75" customHeight="1"/>
    <row r="137" spans="1:20" ht="12.75" customHeight="1"/>
    <row r="138" spans="1:20" ht="36.75" customHeight="1">
      <c r="A138" s="517" t="s">
        <v>12</v>
      </c>
      <c r="B138" s="517" t="s">
        <v>13</v>
      </c>
      <c r="C138" s="517" t="s">
        <v>14</v>
      </c>
      <c r="D138" s="517" t="s">
        <v>118</v>
      </c>
      <c r="E138" s="517" t="s">
        <v>119</v>
      </c>
      <c r="F138" s="517" t="s">
        <v>17</v>
      </c>
      <c r="G138" s="581" t="s">
        <v>18</v>
      </c>
      <c r="H138" s="517" t="s">
        <v>19</v>
      </c>
      <c r="I138" s="517" t="s">
        <v>120</v>
      </c>
      <c r="J138" s="517" t="s">
        <v>121</v>
      </c>
      <c r="K138" s="517" t="s">
        <v>22</v>
      </c>
      <c r="L138" s="517" t="s">
        <v>23</v>
      </c>
      <c r="M138" s="516" t="s">
        <v>122</v>
      </c>
      <c r="N138" s="516" t="s">
        <v>25</v>
      </c>
      <c r="O138" s="516" t="s">
        <v>26</v>
      </c>
      <c r="P138" s="516" t="s">
        <v>27</v>
      </c>
      <c r="Q138" s="516" t="s">
        <v>28</v>
      </c>
      <c r="R138" s="516" t="s">
        <v>29</v>
      </c>
      <c r="S138" s="517" t="s">
        <v>123</v>
      </c>
      <c r="T138" s="517"/>
    </row>
    <row r="139" spans="1:20" ht="60" customHeight="1" thickBot="1">
      <c r="A139" s="517"/>
      <c r="B139" s="517"/>
      <c r="C139" s="517"/>
      <c r="D139" s="517"/>
      <c r="E139" s="517"/>
      <c r="F139" s="517"/>
      <c r="G139" s="581"/>
      <c r="H139" s="517"/>
      <c r="I139" s="517"/>
      <c r="J139" s="517"/>
      <c r="K139" s="517"/>
      <c r="L139" s="517"/>
      <c r="M139" s="516"/>
      <c r="N139" s="516"/>
      <c r="O139" s="516"/>
      <c r="P139" s="516"/>
      <c r="Q139" s="516"/>
      <c r="R139" s="516"/>
      <c r="S139" s="84" t="s">
        <v>31</v>
      </c>
      <c r="T139" s="84" t="s">
        <v>32</v>
      </c>
    </row>
    <row r="140" spans="1:20" ht="329.45" customHeight="1" thickBot="1">
      <c r="A140" s="245">
        <v>1</v>
      </c>
      <c r="B140" s="246">
        <v>1801004</v>
      </c>
      <c r="C140" s="247" t="s">
        <v>124</v>
      </c>
      <c r="D140" s="246" t="s">
        <v>125</v>
      </c>
      <c r="E140" s="246" t="s">
        <v>126</v>
      </c>
      <c r="F140" s="248" t="s">
        <v>107</v>
      </c>
      <c r="G140" s="248" t="s">
        <v>127</v>
      </c>
      <c r="H140" s="248" t="s">
        <v>128</v>
      </c>
      <c r="I140" s="248" t="s">
        <v>98</v>
      </c>
      <c r="J140" s="249">
        <v>4</v>
      </c>
      <c r="K140" s="250">
        <v>42156</v>
      </c>
      <c r="L140" s="251">
        <v>43333</v>
      </c>
      <c r="M140" s="252">
        <v>52</v>
      </c>
      <c r="N140" s="253">
        <v>3</v>
      </c>
      <c r="O140" s="254">
        <v>0.8</v>
      </c>
      <c r="P140" s="255">
        <v>42</v>
      </c>
      <c r="Q140" s="255">
        <v>42</v>
      </c>
      <c r="R140" s="255">
        <v>52</v>
      </c>
      <c r="S140" s="256"/>
      <c r="T140" s="256"/>
    </row>
    <row r="141" spans="1:20" ht="153.75" customHeight="1" thickBot="1">
      <c r="A141" s="672">
        <v>1</v>
      </c>
      <c r="B141" s="596">
        <v>1801004</v>
      </c>
      <c r="C141" s="596" t="s">
        <v>155</v>
      </c>
      <c r="D141" s="596" t="s">
        <v>156</v>
      </c>
      <c r="E141" s="596" t="s">
        <v>157</v>
      </c>
      <c r="F141" s="117" t="s">
        <v>158</v>
      </c>
      <c r="G141" s="592" t="s">
        <v>159</v>
      </c>
      <c r="H141" s="134" t="s">
        <v>160</v>
      </c>
      <c r="I141" s="594" t="s">
        <v>161</v>
      </c>
      <c r="J141" s="588">
        <v>12</v>
      </c>
      <c r="K141" s="590">
        <v>42522</v>
      </c>
      <c r="L141" s="668">
        <v>42886</v>
      </c>
      <c r="M141" s="670">
        <f>+(L141-K141)/7</f>
        <v>52</v>
      </c>
      <c r="N141" s="113">
        <v>10</v>
      </c>
      <c r="O141" s="114">
        <v>0.8</v>
      </c>
      <c r="P141" s="115">
        <v>42</v>
      </c>
      <c r="Q141" s="115">
        <v>42</v>
      </c>
      <c r="R141" s="115">
        <v>52</v>
      </c>
      <c r="S141" s="116"/>
      <c r="T141" s="116"/>
    </row>
    <row r="142" spans="1:20" ht="173.25" customHeight="1" thickBot="1">
      <c r="A142" s="673"/>
      <c r="B142" s="597"/>
      <c r="C142" s="597"/>
      <c r="D142" s="597"/>
      <c r="E142" s="597"/>
      <c r="F142" s="257" t="s">
        <v>162</v>
      </c>
      <c r="G142" s="593"/>
      <c r="H142" s="258" t="s">
        <v>163</v>
      </c>
      <c r="I142" s="595"/>
      <c r="J142" s="589"/>
      <c r="K142" s="591"/>
      <c r="L142" s="669"/>
      <c r="M142" s="671"/>
      <c r="N142" s="259">
        <v>10</v>
      </c>
      <c r="O142" s="260">
        <v>0.8</v>
      </c>
      <c r="P142" s="259">
        <v>42</v>
      </c>
      <c r="Q142" s="259">
        <v>42</v>
      </c>
      <c r="R142" s="259">
        <v>52</v>
      </c>
      <c r="S142" s="261"/>
      <c r="T142" s="261"/>
    </row>
    <row r="143" spans="1:20" ht="173.25" customHeight="1" thickBot="1">
      <c r="A143" s="132">
        <v>3</v>
      </c>
      <c r="B143" s="117">
        <v>1801004</v>
      </c>
      <c r="C143" s="117" t="s">
        <v>164</v>
      </c>
      <c r="D143" s="117" t="s">
        <v>165</v>
      </c>
      <c r="E143" s="117" t="s">
        <v>166</v>
      </c>
      <c r="F143" s="117" t="s">
        <v>167</v>
      </c>
      <c r="G143" s="133" t="s">
        <v>168</v>
      </c>
      <c r="H143" s="135" t="s">
        <v>169</v>
      </c>
      <c r="I143" s="135" t="s">
        <v>170</v>
      </c>
      <c r="J143" s="134">
        <v>4</v>
      </c>
      <c r="K143" s="136">
        <v>42522</v>
      </c>
      <c r="L143" s="137">
        <v>42886</v>
      </c>
      <c r="M143" s="138">
        <f>+(L143-K143)/7</f>
        <v>52</v>
      </c>
      <c r="N143" s="122">
        <v>3</v>
      </c>
      <c r="O143" s="123">
        <v>0.8</v>
      </c>
      <c r="P143" s="122">
        <v>42</v>
      </c>
      <c r="Q143" s="122">
        <v>42</v>
      </c>
      <c r="R143" s="122">
        <v>52</v>
      </c>
      <c r="S143" s="84"/>
      <c r="T143" s="84"/>
    </row>
    <row r="144" spans="1:20" ht="173.25" customHeight="1" thickBot="1">
      <c r="A144" s="149">
        <v>1</v>
      </c>
      <c r="B144" s="151">
        <v>1801002</v>
      </c>
      <c r="C144" s="152" t="s">
        <v>186</v>
      </c>
      <c r="D144" s="153" t="s">
        <v>187</v>
      </c>
      <c r="E144" s="153" t="s">
        <v>188</v>
      </c>
      <c r="F144" s="154" t="s">
        <v>189</v>
      </c>
      <c r="G144" s="155" t="s">
        <v>190</v>
      </c>
      <c r="H144" s="156" t="s">
        <v>191</v>
      </c>
      <c r="I144" s="157" t="s">
        <v>192</v>
      </c>
      <c r="J144" s="158">
        <v>1</v>
      </c>
      <c r="K144" s="159">
        <v>43146</v>
      </c>
      <c r="L144" s="160">
        <v>43159</v>
      </c>
      <c r="M144" s="262">
        <f>(L144-K144)/7</f>
        <v>1.8571428571428572</v>
      </c>
      <c r="N144" s="131" t="s">
        <v>633</v>
      </c>
      <c r="O144" s="114">
        <v>0.7</v>
      </c>
      <c r="P144" s="115">
        <v>1</v>
      </c>
      <c r="Q144" s="115">
        <v>1</v>
      </c>
      <c r="R144" s="115" t="s">
        <v>193</v>
      </c>
      <c r="S144" s="116"/>
      <c r="T144" s="116"/>
    </row>
    <row r="145" spans="1:20" ht="173.25" customHeight="1" thickBot="1">
      <c r="A145" s="150">
        <v>3</v>
      </c>
      <c r="B145" s="151">
        <v>1801004</v>
      </c>
      <c r="C145" s="163" t="s">
        <v>195</v>
      </c>
      <c r="D145" s="164" t="s">
        <v>194</v>
      </c>
      <c r="E145" s="165" t="s">
        <v>196</v>
      </c>
      <c r="F145" s="154" t="s">
        <v>197</v>
      </c>
      <c r="G145" s="166" t="s">
        <v>198</v>
      </c>
      <c r="H145" s="156" t="s">
        <v>199</v>
      </c>
      <c r="I145" s="157" t="s">
        <v>200</v>
      </c>
      <c r="J145" s="157">
        <v>4</v>
      </c>
      <c r="K145" s="161">
        <v>42916</v>
      </c>
      <c r="L145" s="160">
        <v>43280</v>
      </c>
      <c r="M145" s="263">
        <v>52</v>
      </c>
      <c r="N145" s="147">
        <v>3</v>
      </c>
      <c r="O145" s="114">
        <v>0.7</v>
      </c>
      <c r="P145" s="115">
        <v>36</v>
      </c>
      <c r="Q145" s="115">
        <v>0</v>
      </c>
      <c r="R145" s="115">
        <v>0</v>
      </c>
      <c r="S145" s="116"/>
      <c r="T145" s="116"/>
    </row>
    <row r="146" spans="1:20" ht="12.75" customHeight="1" thickBot="1">
      <c r="A146" s="569" t="s">
        <v>81</v>
      </c>
      <c r="B146" s="569"/>
      <c r="C146" s="569"/>
      <c r="D146" s="569"/>
      <c r="E146" s="569"/>
      <c r="F146" s="569"/>
      <c r="G146" s="569"/>
      <c r="H146" s="569"/>
      <c r="I146" s="569"/>
      <c r="J146" s="569"/>
      <c r="K146" s="569"/>
      <c r="L146" s="569"/>
      <c r="M146" s="569"/>
      <c r="N146" s="569"/>
      <c r="O146" s="569"/>
      <c r="P146" s="569"/>
      <c r="Q146" s="569"/>
      <c r="R146" s="569"/>
      <c r="S146" s="569"/>
      <c r="T146" s="569"/>
    </row>
    <row r="147" spans="1:20" ht="12.75" customHeight="1" thickBot="1">
      <c r="A147" s="559"/>
      <c r="B147" s="559"/>
      <c r="C147" s="559"/>
      <c r="D147" s="559"/>
      <c r="E147" s="559"/>
      <c r="F147" s="559"/>
      <c r="G147" s="559"/>
      <c r="H147" s="559"/>
      <c r="I147" s="559"/>
      <c r="J147" s="559"/>
      <c r="K147" s="559"/>
      <c r="L147" s="559"/>
      <c r="M147" s="559"/>
      <c r="N147" s="559"/>
      <c r="O147" s="559"/>
      <c r="P147" s="559"/>
      <c r="Q147" s="559"/>
      <c r="R147" s="559"/>
      <c r="S147" s="559"/>
      <c r="T147" s="559"/>
    </row>
    <row r="148" spans="1:20" ht="14.1" customHeight="1">
      <c r="A148" s="584"/>
      <c r="B148" s="584"/>
      <c r="C148" s="559" t="s">
        <v>46</v>
      </c>
      <c r="D148" s="559"/>
      <c r="E148" s="559"/>
      <c r="F148" s="86"/>
      <c r="G148" s="615" t="s">
        <v>85</v>
      </c>
      <c r="H148" s="615"/>
      <c r="I148" s="615"/>
      <c r="J148" s="615"/>
      <c r="K148" s="615"/>
      <c r="L148" s="615"/>
      <c r="M148" s="615"/>
      <c r="N148" s="615"/>
      <c r="O148" s="615"/>
      <c r="P148" s="615"/>
      <c r="Q148" s="615"/>
      <c r="R148" s="616" t="s">
        <v>86</v>
      </c>
      <c r="S148" s="616"/>
      <c r="T148" s="89">
        <v>0</v>
      </c>
    </row>
    <row r="149" spans="1:20" ht="14.1" customHeight="1">
      <c r="A149" s="584"/>
      <c r="B149" s="584"/>
      <c r="C149" s="559" t="s">
        <v>49</v>
      </c>
      <c r="D149" s="559"/>
      <c r="E149" s="559"/>
      <c r="F149" s="86"/>
      <c r="G149" s="599" t="s">
        <v>87</v>
      </c>
      <c r="H149" s="599"/>
      <c r="I149" s="599"/>
      <c r="J149" s="599"/>
      <c r="K149" s="599"/>
      <c r="L149" s="599"/>
      <c r="M149" s="599"/>
      <c r="N149" s="599"/>
      <c r="O149" s="599"/>
      <c r="P149" s="599"/>
      <c r="Q149" s="599"/>
      <c r="R149" s="600" t="s">
        <v>88</v>
      </c>
      <c r="S149" s="600"/>
      <c r="T149" s="92">
        <v>232.28571428571399</v>
      </c>
    </row>
    <row r="150" spans="1:20" ht="14.1" customHeight="1">
      <c r="A150" s="584"/>
      <c r="B150" s="584"/>
      <c r="C150" s="559" t="s">
        <v>52</v>
      </c>
      <c r="D150" s="559"/>
      <c r="E150" s="559"/>
      <c r="F150" s="86"/>
      <c r="G150" s="560" t="s">
        <v>89</v>
      </c>
      <c r="H150" s="560"/>
      <c r="I150" s="560"/>
      <c r="J150" s="560"/>
      <c r="K150" s="560"/>
      <c r="L150" s="560"/>
      <c r="M150" s="560"/>
      <c r="N150" s="560"/>
      <c r="O150" s="560"/>
      <c r="P150" s="560"/>
      <c r="Q150" s="560"/>
      <c r="R150" s="507" t="s">
        <v>90</v>
      </c>
      <c r="S150" s="507"/>
      <c r="T150" s="94">
        <v>0</v>
      </c>
    </row>
    <row r="151" spans="1:20" ht="13.5" customHeight="1" thickBot="1">
      <c r="A151" s="584"/>
      <c r="B151" s="584"/>
      <c r="C151" s="559" t="s">
        <v>55</v>
      </c>
      <c r="D151" s="559"/>
      <c r="E151" s="559"/>
      <c r="F151" s="86"/>
      <c r="G151" s="560" t="s">
        <v>91</v>
      </c>
      <c r="H151" s="560"/>
      <c r="I151" s="560"/>
      <c r="J151" s="560"/>
      <c r="K151" s="560"/>
      <c r="L151" s="560"/>
      <c r="M151" s="560"/>
      <c r="N151" s="560"/>
      <c r="O151" s="560"/>
      <c r="P151" s="560"/>
      <c r="Q151" s="560"/>
      <c r="R151" s="507" t="s">
        <v>92</v>
      </c>
      <c r="S151" s="507"/>
      <c r="T151" s="94">
        <v>0.33487084870848705</v>
      </c>
    </row>
    <row r="152" spans="1:20" ht="13.5" customHeight="1"/>
    <row r="153" spans="1:20" ht="13.5" customHeight="1"/>
    <row r="154" spans="1:20" ht="13.5" customHeight="1">
      <c r="A154" s="103" t="s">
        <v>4</v>
      </c>
      <c r="B154" s="518" t="s">
        <v>60</v>
      </c>
      <c r="C154" s="518"/>
      <c r="D154" s="518"/>
      <c r="E154" s="104"/>
      <c r="F154" s="104"/>
      <c r="G154" s="105"/>
      <c r="H154" s="105"/>
    </row>
    <row r="155" spans="1:20" ht="13.5" customHeight="1">
      <c r="A155" s="103" t="s">
        <v>61</v>
      </c>
      <c r="B155" s="103"/>
      <c r="C155" s="587" t="s">
        <v>684</v>
      </c>
      <c r="D155" s="587"/>
      <c r="E155" s="587"/>
      <c r="F155" s="587"/>
    </row>
    <row r="156" spans="1:20" ht="13.5" customHeight="1">
      <c r="A156" s="103" t="s">
        <v>6</v>
      </c>
      <c r="B156" s="103" t="s">
        <v>7</v>
      </c>
      <c r="C156" s="103"/>
      <c r="D156" s="106"/>
      <c r="E156" s="86"/>
      <c r="F156" s="86"/>
      <c r="G156" s="107"/>
      <c r="H156" s="107"/>
    </row>
    <row r="157" spans="1:20" ht="13.5" customHeight="1" thickBot="1">
      <c r="A157" s="520" t="s">
        <v>62</v>
      </c>
      <c r="B157" s="520"/>
      <c r="C157" s="520"/>
      <c r="D157" s="108">
        <v>2016</v>
      </c>
      <c r="E157" s="86"/>
      <c r="F157" s="86"/>
      <c r="G157" s="109"/>
      <c r="H157" s="109"/>
    </row>
    <row r="158" spans="1:20" ht="13.5" customHeight="1" thickBot="1">
      <c r="A158" s="520" t="s">
        <v>114</v>
      </c>
      <c r="B158" s="520"/>
      <c r="C158" s="520"/>
      <c r="D158" s="520"/>
      <c r="E158" s="86"/>
      <c r="F158" s="86"/>
      <c r="G158" s="521">
        <v>42887</v>
      </c>
      <c r="H158" s="521"/>
    </row>
    <row r="159" spans="1:20" ht="17.25" customHeight="1" thickBot="1">
      <c r="A159" s="522" t="s">
        <v>116</v>
      </c>
      <c r="B159" s="522"/>
      <c r="C159" s="522"/>
      <c r="D159" s="522"/>
      <c r="E159" s="86"/>
      <c r="F159" s="86"/>
      <c r="G159" s="523" t="s">
        <v>685</v>
      </c>
      <c r="H159" s="523"/>
    </row>
    <row r="160" spans="1:20" ht="13.5" customHeight="1">
      <c r="A160" s="515" t="s">
        <v>210</v>
      </c>
      <c r="B160" s="515"/>
      <c r="C160" s="148"/>
      <c r="D160" s="110"/>
      <c r="E160" s="110"/>
      <c r="F160" s="110"/>
      <c r="G160" s="111"/>
      <c r="H160" s="111"/>
    </row>
    <row r="161" spans="1:20" ht="15" customHeight="1"/>
    <row r="162" spans="1:20" ht="13.5" customHeight="1" thickBot="1"/>
    <row r="163" spans="1:20" ht="13.5" customHeight="1" thickBot="1">
      <c r="A163" s="517" t="s">
        <v>12</v>
      </c>
      <c r="B163" s="517" t="s">
        <v>13</v>
      </c>
      <c r="C163" s="517" t="s">
        <v>14</v>
      </c>
      <c r="D163" s="517" t="s">
        <v>118</v>
      </c>
      <c r="E163" s="517" t="s">
        <v>119</v>
      </c>
      <c r="F163" s="517" t="s">
        <v>17</v>
      </c>
      <c r="G163" s="581" t="s">
        <v>18</v>
      </c>
      <c r="H163" s="517" t="s">
        <v>19</v>
      </c>
      <c r="I163" s="517" t="s">
        <v>120</v>
      </c>
      <c r="J163" s="517" t="s">
        <v>121</v>
      </c>
      <c r="K163" s="517" t="s">
        <v>22</v>
      </c>
      <c r="L163" s="517" t="s">
        <v>23</v>
      </c>
      <c r="M163" s="516" t="s">
        <v>122</v>
      </c>
      <c r="N163" s="516" t="s">
        <v>25</v>
      </c>
      <c r="O163" s="516" t="s">
        <v>26</v>
      </c>
      <c r="P163" s="516" t="s">
        <v>27</v>
      </c>
      <c r="Q163" s="516" t="s">
        <v>28</v>
      </c>
      <c r="R163" s="516" t="s">
        <v>29</v>
      </c>
      <c r="S163" s="517" t="s">
        <v>123</v>
      </c>
      <c r="T163" s="517"/>
    </row>
    <row r="164" spans="1:20" ht="13.5" customHeight="1" thickBot="1">
      <c r="A164" s="517"/>
      <c r="B164" s="517"/>
      <c r="C164" s="517"/>
      <c r="D164" s="517"/>
      <c r="E164" s="517"/>
      <c r="F164" s="517"/>
      <c r="G164" s="581"/>
      <c r="H164" s="517"/>
      <c r="I164" s="517"/>
      <c r="J164" s="517"/>
      <c r="K164" s="517"/>
      <c r="L164" s="517"/>
      <c r="M164" s="516"/>
      <c r="N164" s="516"/>
      <c r="O164" s="516"/>
      <c r="P164" s="516"/>
      <c r="Q164" s="516"/>
      <c r="R164" s="516"/>
      <c r="S164" s="84" t="s">
        <v>31</v>
      </c>
      <c r="T164" s="84" t="s">
        <v>32</v>
      </c>
    </row>
    <row r="165" spans="1:20" ht="224.25" customHeight="1" thickBot="1">
      <c r="A165" s="647">
        <v>4</v>
      </c>
      <c r="B165" s="648">
        <v>1804001</v>
      </c>
      <c r="C165" s="649" t="s">
        <v>201</v>
      </c>
      <c r="D165" s="650" t="s">
        <v>202</v>
      </c>
      <c r="E165" s="651" t="s">
        <v>203</v>
      </c>
      <c r="F165" s="652" t="s">
        <v>204</v>
      </c>
      <c r="G165" s="653" t="s">
        <v>205</v>
      </c>
      <c r="H165" s="156" t="s">
        <v>206</v>
      </c>
      <c r="I165" s="157" t="s">
        <v>207</v>
      </c>
      <c r="J165" s="169">
        <v>4</v>
      </c>
      <c r="K165" s="161">
        <v>42916</v>
      </c>
      <c r="L165" s="160">
        <v>43281</v>
      </c>
      <c r="M165" s="167">
        <v>52</v>
      </c>
      <c r="N165" s="131">
        <v>3</v>
      </c>
      <c r="O165" s="114">
        <v>0.8</v>
      </c>
      <c r="P165" s="115">
        <v>41</v>
      </c>
      <c r="Q165" s="115">
        <v>41</v>
      </c>
      <c r="R165" s="115">
        <v>52</v>
      </c>
      <c r="S165" s="77"/>
      <c r="T165" s="646"/>
    </row>
    <row r="166" spans="1:20" ht="244.5" customHeight="1" thickBot="1">
      <c r="A166" s="647"/>
      <c r="B166" s="648"/>
      <c r="C166" s="649"/>
      <c r="D166" s="650"/>
      <c r="E166" s="651"/>
      <c r="F166" s="652"/>
      <c r="G166" s="653"/>
      <c r="H166" s="170" t="s">
        <v>208</v>
      </c>
      <c r="I166" s="168" t="s">
        <v>209</v>
      </c>
      <c r="J166" s="168">
        <v>12</v>
      </c>
      <c r="K166" s="171">
        <v>42916</v>
      </c>
      <c r="L166" s="171">
        <v>43281</v>
      </c>
      <c r="M166" s="162">
        <v>52</v>
      </c>
      <c r="N166" s="131">
        <v>10</v>
      </c>
      <c r="O166" s="172">
        <v>0.8</v>
      </c>
      <c r="P166" s="147">
        <v>41</v>
      </c>
      <c r="Q166" s="131">
        <v>41</v>
      </c>
      <c r="R166" s="131">
        <v>52</v>
      </c>
      <c r="S166" s="77"/>
      <c r="T166" s="646"/>
    </row>
    <row r="167" spans="1:20" ht="13.5" customHeight="1" thickBot="1">
      <c r="A167" s="642" t="s">
        <v>43</v>
      </c>
      <c r="B167" s="642"/>
      <c r="C167" s="642"/>
      <c r="D167" s="642"/>
      <c r="E167" s="642"/>
      <c r="F167" s="86"/>
      <c r="G167" s="643" t="s">
        <v>83</v>
      </c>
      <c r="H167" s="643"/>
      <c r="I167" s="643"/>
      <c r="J167" s="643"/>
      <c r="K167" s="643"/>
      <c r="L167" s="643"/>
      <c r="M167" s="643"/>
      <c r="N167" s="643"/>
      <c r="O167" s="643"/>
      <c r="P167" s="643"/>
      <c r="Q167" s="643"/>
      <c r="R167" s="643"/>
      <c r="S167" s="643"/>
      <c r="T167" s="643"/>
    </row>
    <row r="168" spans="1:20" ht="13.5" customHeight="1" thickBot="1">
      <c r="A168" s="644"/>
      <c r="B168" s="644"/>
      <c r="C168" s="644"/>
      <c r="D168" s="644"/>
      <c r="E168" s="644"/>
      <c r="F168" s="86"/>
      <c r="G168" s="645" t="s">
        <v>84</v>
      </c>
      <c r="H168" s="645"/>
      <c r="I168" s="645"/>
      <c r="J168" s="645"/>
      <c r="K168" s="645"/>
      <c r="L168" s="645"/>
      <c r="M168" s="645"/>
      <c r="N168" s="645"/>
      <c r="O168" s="645"/>
      <c r="P168" s="645"/>
      <c r="Q168" s="645"/>
      <c r="R168" s="645"/>
      <c r="S168" s="645"/>
      <c r="T168" s="645"/>
    </row>
    <row r="169" spans="1:20" ht="13.5" customHeight="1" thickBot="1">
      <c r="A169" s="584"/>
      <c r="B169" s="584"/>
      <c r="C169" s="559" t="s">
        <v>46</v>
      </c>
      <c r="D169" s="559"/>
      <c r="E169" s="559"/>
      <c r="F169" s="86"/>
      <c r="G169" s="615" t="s">
        <v>85</v>
      </c>
      <c r="H169" s="615"/>
      <c r="I169" s="615"/>
      <c r="J169" s="615"/>
      <c r="K169" s="615"/>
      <c r="L169" s="615"/>
      <c r="M169" s="615"/>
      <c r="N169" s="615"/>
      <c r="O169" s="615"/>
      <c r="P169" s="615"/>
      <c r="Q169" s="615"/>
      <c r="R169" s="616" t="s">
        <v>86</v>
      </c>
      <c r="S169" s="616"/>
      <c r="T169" s="89">
        <v>0</v>
      </c>
    </row>
    <row r="170" spans="1:20" ht="13.5" customHeight="1" thickBot="1">
      <c r="A170" s="584"/>
      <c r="B170" s="584"/>
      <c r="C170" s="559" t="s">
        <v>49</v>
      </c>
      <c r="D170" s="559"/>
      <c r="E170" s="559"/>
      <c r="F170" s="86"/>
      <c r="G170" s="599" t="s">
        <v>87</v>
      </c>
      <c r="H170" s="599"/>
      <c r="I170" s="599"/>
      <c r="J170" s="599"/>
      <c r="K170" s="599"/>
      <c r="L170" s="599"/>
      <c r="M170" s="599"/>
      <c r="N170" s="599"/>
      <c r="O170" s="599"/>
      <c r="P170" s="599"/>
      <c r="Q170" s="599"/>
      <c r="R170" s="600" t="s">
        <v>88</v>
      </c>
      <c r="S170" s="600"/>
      <c r="T170" s="92">
        <v>232.28571428571399</v>
      </c>
    </row>
    <row r="171" spans="1:20" ht="13.5" customHeight="1" thickBot="1">
      <c r="A171" s="584"/>
      <c r="B171" s="584"/>
      <c r="C171" s="559" t="s">
        <v>52</v>
      </c>
      <c r="D171" s="559"/>
      <c r="E171" s="559"/>
      <c r="F171" s="86"/>
      <c r="G171" s="560" t="s">
        <v>89</v>
      </c>
      <c r="H171" s="560"/>
      <c r="I171" s="560"/>
      <c r="J171" s="560"/>
      <c r="K171" s="560"/>
      <c r="L171" s="560"/>
      <c r="M171" s="560"/>
      <c r="N171" s="560"/>
      <c r="O171" s="560"/>
      <c r="P171" s="560"/>
      <c r="Q171" s="560"/>
      <c r="R171" s="507" t="s">
        <v>90</v>
      </c>
      <c r="S171" s="507"/>
      <c r="T171" s="94">
        <v>0</v>
      </c>
    </row>
    <row r="172" spans="1:20" ht="13.5" customHeight="1" thickBot="1">
      <c r="A172" s="584"/>
      <c r="B172" s="584"/>
      <c r="C172" s="559" t="s">
        <v>55</v>
      </c>
      <c r="D172" s="559"/>
      <c r="E172" s="559"/>
      <c r="F172" s="86"/>
      <c r="G172" s="560" t="s">
        <v>91</v>
      </c>
      <c r="H172" s="560"/>
      <c r="I172" s="560"/>
      <c r="J172" s="560"/>
      <c r="K172" s="560"/>
      <c r="L172" s="560"/>
      <c r="M172" s="560"/>
      <c r="N172" s="560"/>
      <c r="O172" s="560"/>
      <c r="P172" s="560"/>
      <c r="Q172" s="560"/>
      <c r="R172" s="507" t="s">
        <v>92</v>
      </c>
      <c r="S172" s="507"/>
      <c r="T172" s="94">
        <v>0.33487084870848705</v>
      </c>
    </row>
    <row r="173" spans="1:20" ht="13.5" customHeight="1"/>
    <row r="174" spans="1:20" ht="13.5" customHeight="1"/>
    <row r="175" spans="1:20" ht="13.5" customHeight="1"/>
    <row r="176" spans="1:20" ht="11.25" customHeight="1"/>
    <row r="178" spans="1:20" ht="28.15" customHeight="1">
      <c r="A178" s="666" t="s">
        <v>129</v>
      </c>
      <c r="B178" s="666"/>
      <c r="C178" s="666"/>
      <c r="D178" s="666"/>
      <c r="E178" s="666"/>
      <c r="F178" s="666"/>
      <c r="G178" s="666"/>
      <c r="H178" s="666"/>
      <c r="I178" s="666"/>
      <c r="J178" s="666"/>
      <c r="K178" s="666"/>
      <c r="L178" s="666"/>
      <c r="M178" s="666"/>
      <c r="N178" s="666"/>
      <c r="O178" s="666"/>
      <c r="P178" s="666"/>
      <c r="Q178" s="666"/>
      <c r="R178" s="666"/>
      <c r="S178" s="666"/>
      <c r="T178" s="666"/>
    </row>
    <row r="182" spans="1:20" ht="14.1" customHeight="1">
      <c r="A182" s="103" t="s">
        <v>4</v>
      </c>
      <c r="B182" s="518" t="s">
        <v>60</v>
      </c>
      <c r="C182" s="518"/>
      <c r="D182" s="518"/>
      <c r="E182" s="104"/>
      <c r="F182" s="104"/>
      <c r="G182" s="105"/>
      <c r="H182" s="105"/>
    </row>
    <row r="183" spans="1:20" ht="14.1" customHeight="1">
      <c r="A183" s="103" t="s">
        <v>61</v>
      </c>
      <c r="B183" s="103"/>
      <c r="C183" s="587" t="s">
        <v>684</v>
      </c>
      <c r="D183" s="587"/>
      <c r="E183" s="587"/>
      <c r="F183" s="587"/>
    </row>
    <row r="184" spans="1:20" ht="14.1" customHeight="1">
      <c r="A184" s="103" t="s">
        <v>6</v>
      </c>
      <c r="B184" s="103" t="s">
        <v>7</v>
      </c>
      <c r="C184" s="103"/>
      <c r="D184" s="106"/>
      <c r="E184" s="86"/>
      <c r="F184" s="86"/>
      <c r="G184" s="107"/>
      <c r="H184" s="107"/>
    </row>
    <row r="185" spans="1:20" ht="14.1" customHeight="1">
      <c r="A185" s="520" t="s">
        <v>62</v>
      </c>
      <c r="B185" s="520"/>
      <c r="C185" s="520"/>
      <c r="D185" s="108" t="s">
        <v>130</v>
      </c>
      <c r="E185" s="86"/>
      <c r="F185" s="86"/>
      <c r="G185" s="109"/>
      <c r="H185" s="109"/>
    </row>
    <row r="186" spans="1:20" ht="14.1" customHeight="1" thickBot="1">
      <c r="A186" s="520" t="s">
        <v>114</v>
      </c>
      <c r="B186" s="520"/>
      <c r="C186" s="520"/>
      <c r="D186" s="520"/>
      <c r="E186" s="86"/>
      <c r="F186" s="86"/>
      <c r="G186" s="521" t="s">
        <v>131</v>
      </c>
      <c r="H186" s="521"/>
    </row>
    <row r="187" spans="1:20" ht="14.1" customHeight="1" thickBot="1">
      <c r="A187" s="522" t="s">
        <v>116</v>
      </c>
      <c r="B187" s="522"/>
      <c r="C187" s="522"/>
      <c r="D187" s="522"/>
      <c r="E187" s="86"/>
      <c r="F187" s="86"/>
      <c r="G187" s="523" t="s">
        <v>685</v>
      </c>
      <c r="H187" s="523"/>
    </row>
    <row r="188" spans="1:20" ht="14.1" customHeight="1">
      <c r="A188" s="665" t="s">
        <v>132</v>
      </c>
      <c r="B188" s="665"/>
      <c r="C188" s="110"/>
      <c r="D188" s="110"/>
      <c r="E188" s="110"/>
      <c r="F188" s="110"/>
      <c r="G188" s="111"/>
      <c r="H188" s="111"/>
    </row>
    <row r="191" spans="1:20" ht="28.15" customHeight="1">
      <c r="A191" s="517" t="s">
        <v>12</v>
      </c>
      <c r="B191" s="517" t="s">
        <v>13</v>
      </c>
      <c r="C191" s="517" t="s">
        <v>14</v>
      </c>
      <c r="D191" s="517" t="s">
        <v>118</v>
      </c>
      <c r="E191" s="517" t="s">
        <v>119</v>
      </c>
      <c r="F191" s="517" t="s">
        <v>17</v>
      </c>
      <c r="G191" s="581" t="s">
        <v>18</v>
      </c>
      <c r="H191" s="517" t="s">
        <v>19</v>
      </c>
      <c r="I191" s="517" t="s">
        <v>120</v>
      </c>
      <c r="J191" s="517" t="s">
        <v>121</v>
      </c>
      <c r="K191" s="517" t="s">
        <v>22</v>
      </c>
      <c r="L191" s="517" t="s">
        <v>23</v>
      </c>
      <c r="M191" s="516" t="s">
        <v>122</v>
      </c>
      <c r="N191" s="516" t="s">
        <v>25</v>
      </c>
      <c r="O191" s="516" t="s">
        <v>26</v>
      </c>
      <c r="P191" s="516" t="s">
        <v>27</v>
      </c>
      <c r="Q191" s="516" t="s">
        <v>28</v>
      </c>
      <c r="R191" s="516" t="s">
        <v>29</v>
      </c>
      <c r="S191" s="517" t="s">
        <v>123</v>
      </c>
      <c r="T191" s="517"/>
    </row>
    <row r="192" spans="1:20" ht="47.65" customHeight="1">
      <c r="A192" s="517"/>
      <c r="B192" s="517"/>
      <c r="C192" s="517"/>
      <c r="D192" s="517"/>
      <c r="E192" s="517"/>
      <c r="F192" s="517"/>
      <c r="G192" s="581"/>
      <c r="H192" s="517"/>
      <c r="I192" s="517"/>
      <c r="J192" s="517"/>
      <c r="K192" s="517"/>
      <c r="L192" s="517"/>
      <c r="M192" s="516"/>
      <c r="N192" s="516"/>
      <c r="O192" s="516"/>
      <c r="P192" s="516"/>
      <c r="Q192" s="516"/>
      <c r="R192" s="516"/>
      <c r="S192" s="84" t="s">
        <v>31</v>
      </c>
      <c r="T192" s="84" t="s">
        <v>32</v>
      </c>
    </row>
    <row r="193" spans="1:20" ht="230.45" customHeight="1">
      <c r="A193" s="117">
        <v>11</v>
      </c>
      <c r="B193" s="117">
        <v>1701007</v>
      </c>
      <c r="C193" s="118" t="s">
        <v>133</v>
      </c>
      <c r="D193" s="118" t="s">
        <v>134</v>
      </c>
      <c r="E193" s="118" t="s">
        <v>135</v>
      </c>
      <c r="F193" s="118" t="s">
        <v>136</v>
      </c>
      <c r="G193" s="118" t="s">
        <v>137</v>
      </c>
      <c r="H193" s="118" t="s">
        <v>138</v>
      </c>
      <c r="I193" s="118" t="s">
        <v>139</v>
      </c>
      <c r="J193" s="119">
        <v>1</v>
      </c>
      <c r="K193" s="120">
        <v>42376</v>
      </c>
      <c r="L193" s="120">
        <v>43100</v>
      </c>
      <c r="M193" s="121" t="s">
        <v>140</v>
      </c>
      <c r="N193" s="122">
        <v>1</v>
      </c>
      <c r="O193" s="123">
        <v>1</v>
      </c>
      <c r="P193" s="122" t="s">
        <v>140</v>
      </c>
      <c r="Q193" s="122"/>
      <c r="R193" s="122"/>
      <c r="S193" s="84"/>
      <c r="T193" s="84"/>
    </row>
    <row r="194" spans="1:20" ht="27.6" customHeight="1">
      <c r="A194" s="667" t="s">
        <v>142</v>
      </c>
      <c r="B194" s="667"/>
      <c r="C194" s="667"/>
      <c r="D194" s="667"/>
      <c r="E194" s="667"/>
      <c r="F194" s="667"/>
      <c r="G194" s="667"/>
      <c r="H194" s="667"/>
      <c r="I194" s="667"/>
      <c r="J194" s="667"/>
      <c r="K194" s="667"/>
      <c r="L194" s="667"/>
      <c r="M194" s="667"/>
      <c r="N194" s="667"/>
      <c r="O194" s="667"/>
      <c r="P194" s="667"/>
      <c r="Q194" s="667"/>
      <c r="R194" s="667"/>
      <c r="S194" s="667"/>
      <c r="T194" s="667"/>
    </row>
    <row r="195" spans="1:20" ht="14.1" customHeight="1">
      <c r="A195" s="86"/>
      <c r="B195" s="86"/>
      <c r="C195" s="86"/>
      <c r="D195" s="86"/>
      <c r="E195" s="86"/>
      <c r="F195" s="86"/>
      <c r="G195" s="86"/>
      <c r="H195" s="86"/>
      <c r="I195" s="86"/>
      <c r="J195" s="86"/>
      <c r="K195" s="86"/>
      <c r="L195" s="86"/>
      <c r="M195" s="86"/>
      <c r="N195" s="86"/>
      <c r="O195" s="86"/>
      <c r="P195" s="86"/>
      <c r="Q195" s="86"/>
      <c r="R195" s="86"/>
      <c r="S195" s="86"/>
      <c r="T195" s="86"/>
    </row>
    <row r="196" spans="1:20" ht="14.1" customHeight="1">
      <c r="A196" s="86"/>
      <c r="B196" s="86"/>
      <c r="C196" s="86"/>
      <c r="D196" s="86"/>
      <c r="E196" s="86"/>
      <c r="F196" s="86"/>
      <c r="G196" s="86"/>
      <c r="H196" s="86"/>
      <c r="I196" s="86"/>
      <c r="J196" s="86"/>
      <c r="K196" s="86"/>
      <c r="L196" s="86"/>
      <c r="M196" s="86"/>
      <c r="N196" s="86"/>
      <c r="O196" s="86"/>
      <c r="P196" s="86"/>
      <c r="Q196" s="86"/>
      <c r="R196" s="86"/>
      <c r="S196" s="86"/>
      <c r="T196" s="86"/>
    </row>
    <row r="197" spans="1:20" ht="14.1" customHeight="1">
      <c r="A197" s="642" t="s">
        <v>43</v>
      </c>
      <c r="B197" s="642"/>
      <c r="C197" s="642"/>
      <c r="D197" s="642"/>
      <c r="E197" s="642"/>
      <c r="F197" s="86"/>
      <c r="G197" s="643" t="s">
        <v>83</v>
      </c>
      <c r="H197" s="643"/>
      <c r="I197" s="643"/>
      <c r="J197" s="643"/>
      <c r="K197" s="643"/>
      <c r="L197" s="643"/>
      <c r="M197" s="643"/>
      <c r="N197" s="643"/>
      <c r="O197" s="643"/>
      <c r="P197" s="643"/>
      <c r="Q197" s="643"/>
      <c r="R197" s="643"/>
      <c r="S197" s="643"/>
      <c r="T197" s="643"/>
    </row>
    <row r="198" spans="1:20" ht="14.1" customHeight="1">
      <c r="A198" s="644"/>
      <c r="B198" s="644"/>
      <c r="C198" s="644"/>
      <c r="D198" s="644"/>
      <c r="E198" s="644"/>
      <c r="F198" s="86"/>
      <c r="G198" s="645" t="s">
        <v>84</v>
      </c>
      <c r="H198" s="645"/>
      <c r="I198" s="645"/>
      <c r="J198" s="645"/>
      <c r="K198" s="645"/>
      <c r="L198" s="645"/>
      <c r="M198" s="645"/>
      <c r="N198" s="645"/>
      <c r="O198" s="645"/>
      <c r="P198" s="645"/>
      <c r="Q198" s="645"/>
      <c r="R198" s="645"/>
      <c r="S198" s="645"/>
      <c r="T198" s="645"/>
    </row>
    <row r="199" spans="1:20" ht="14.1" customHeight="1">
      <c r="A199" s="584"/>
      <c r="B199" s="584"/>
      <c r="C199" s="559" t="s">
        <v>46</v>
      </c>
      <c r="D199" s="559"/>
      <c r="E199" s="559"/>
      <c r="F199" s="86"/>
      <c r="G199" s="615" t="s">
        <v>85</v>
      </c>
      <c r="H199" s="615"/>
      <c r="I199" s="615"/>
      <c r="J199" s="615"/>
      <c r="K199" s="615"/>
      <c r="L199" s="615"/>
      <c r="M199" s="615"/>
      <c r="N199" s="615"/>
      <c r="O199" s="615"/>
      <c r="P199" s="615"/>
      <c r="Q199" s="615"/>
      <c r="R199" s="616" t="s">
        <v>86</v>
      </c>
      <c r="S199" s="616"/>
      <c r="T199" s="89">
        <v>0</v>
      </c>
    </row>
    <row r="200" spans="1:20" ht="14.1" customHeight="1">
      <c r="A200" s="584"/>
      <c r="B200" s="584"/>
      <c r="C200" s="559" t="s">
        <v>49</v>
      </c>
      <c r="D200" s="559"/>
      <c r="E200" s="559"/>
      <c r="F200" s="86"/>
      <c r="G200" s="599" t="s">
        <v>87</v>
      </c>
      <c r="H200" s="599"/>
      <c r="I200" s="599"/>
      <c r="J200" s="599"/>
      <c r="K200" s="599"/>
      <c r="L200" s="599"/>
      <c r="M200" s="599"/>
      <c r="N200" s="599"/>
      <c r="O200" s="599"/>
      <c r="P200" s="599"/>
      <c r="Q200" s="599"/>
      <c r="R200" s="600" t="s">
        <v>88</v>
      </c>
      <c r="S200" s="600"/>
      <c r="T200" s="92">
        <v>232.28571428571399</v>
      </c>
    </row>
    <row r="201" spans="1:20" ht="14.1" customHeight="1">
      <c r="A201" s="584"/>
      <c r="B201" s="584"/>
      <c r="C201" s="559" t="s">
        <v>52</v>
      </c>
      <c r="D201" s="559"/>
      <c r="E201" s="559"/>
      <c r="F201" s="86"/>
      <c r="G201" s="560" t="s">
        <v>89</v>
      </c>
      <c r="H201" s="560"/>
      <c r="I201" s="560"/>
      <c r="J201" s="560"/>
      <c r="K201" s="560"/>
      <c r="L201" s="560"/>
      <c r="M201" s="560"/>
      <c r="N201" s="560"/>
      <c r="O201" s="560"/>
      <c r="P201" s="560"/>
      <c r="Q201" s="560"/>
      <c r="R201" s="507" t="s">
        <v>90</v>
      </c>
      <c r="S201" s="507"/>
      <c r="T201" s="94">
        <v>0</v>
      </c>
    </row>
    <row r="202" spans="1:20" ht="14.1" customHeight="1">
      <c r="A202" s="584"/>
      <c r="B202" s="584"/>
      <c r="C202" s="559" t="s">
        <v>55</v>
      </c>
      <c r="D202" s="559"/>
      <c r="E202" s="559"/>
      <c r="F202" s="86"/>
      <c r="G202" s="560" t="s">
        <v>91</v>
      </c>
      <c r="H202" s="560"/>
      <c r="I202" s="560"/>
      <c r="J202" s="560"/>
      <c r="K202" s="560"/>
      <c r="L202" s="560"/>
      <c r="M202" s="560"/>
      <c r="N202" s="560"/>
      <c r="O202" s="560"/>
      <c r="P202" s="560"/>
      <c r="Q202" s="560"/>
      <c r="R202" s="507" t="s">
        <v>92</v>
      </c>
      <c r="S202" s="507"/>
      <c r="T202" s="94">
        <v>0.33487084870848705</v>
      </c>
    </row>
    <row r="208" spans="1:20" ht="24.95" customHeight="1">
      <c r="A208" s="666" t="s">
        <v>143</v>
      </c>
      <c r="B208" s="666"/>
      <c r="C208" s="666"/>
      <c r="D208" s="666"/>
      <c r="E208" s="666"/>
      <c r="F208" s="666"/>
      <c r="G208" s="666"/>
      <c r="H208" s="666"/>
      <c r="I208" s="666"/>
      <c r="J208" s="666"/>
      <c r="K208" s="666"/>
      <c r="L208" s="666"/>
      <c r="M208" s="666"/>
      <c r="N208" s="666"/>
      <c r="O208" s="666"/>
      <c r="P208" s="666"/>
      <c r="Q208" s="666"/>
      <c r="R208" s="666"/>
      <c r="S208" s="666"/>
      <c r="T208" s="666"/>
    </row>
    <row r="211" spans="1:20" ht="14.1" customHeight="1">
      <c r="A211" s="103" t="s">
        <v>4</v>
      </c>
      <c r="B211" s="518" t="s">
        <v>60</v>
      </c>
      <c r="C211" s="518"/>
      <c r="D211" s="518"/>
      <c r="E211" s="104"/>
      <c r="F211" s="104"/>
      <c r="G211" s="105"/>
      <c r="H211" s="105"/>
    </row>
    <row r="212" spans="1:20" ht="14.1" customHeight="1">
      <c r="A212" s="103" t="s">
        <v>61</v>
      </c>
      <c r="B212" s="103"/>
      <c r="C212" s="587" t="s">
        <v>684</v>
      </c>
      <c r="D212" s="587"/>
      <c r="E212" s="587"/>
      <c r="F212" s="587"/>
    </row>
    <row r="213" spans="1:20" ht="14.1" customHeight="1">
      <c r="A213" s="103" t="s">
        <v>6</v>
      </c>
      <c r="B213" s="103" t="s">
        <v>7</v>
      </c>
      <c r="C213" s="103"/>
      <c r="D213" s="106"/>
      <c r="E213" s="86"/>
      <c r="F213" s="86"/>
      <c r="G213" s="107"/>
      <c r="H213" s="107"/>
    </row>
    <row r="214" spans="1:20" ht="14.1" customHeight="1">
      <c r="A214" s="520" t="s">
        <v>62</v>
      </c>
      <c r="B214" s="520"/>
      <c r="C214" s="520"/>
      <c r="D214" s="108">
        <v>2015</v>
      </c>
      <c r="E214" s="86"/>
      <c r="F214" s="86"/>
      <c r="G214" s="109"/>
      <c r="H214" s="109"/>
    </row>
    <row r="215" spans="1:20" ht="14.1" customHeight="1" thickBot="1">
      <c r="A215" s="520" t="s">
        <v>114</v>
      </c>
      <c r="B215" s="520"/>
      <c r="C215" s="520"/>
      <c r="D215" s="520"/>
      <c r="E215" s="86"/>
      <c r="F215" s="86"/>
      <c r="G215" s="521" t="s">
        <v>144</v>
      </c>
      <c r="H215" s="521"/>
    </row>
    <row r="216" spans="1:20" ht="14.1" customHeight="1" thickBot="1">
      <c r="A216" s="522" t="s">
        <v>116</v>
      </c>
      <c r="B216" s="522"/>
      <c r="C216" s="522"/>
      <c r="D216" s="522"/>
      <c r="E216" s="86"/>
      <c r="F216" s="86"/>
      <c r="G216" s="523" t="s">
        <v>685</v>
      </c>
      <c r="H216" s="523"/>
    </row>
    <row r="217" spans="1:20" ht="14.1" customHeight="1">
      <c r="A217" s="665" t="s">
        <v>145</v>
      </c>
      <c r="B217" s="665"/>
      <c r="C217" s="110"/>
      <c r="D217" s="110"/>
      <c r="E217" s="110"/>
      <c r="F217" s="110"/>
      <c r="G217" s="111"/>
      <c r="H217" s="111"/>
    </row>
    <row r="220" spans="1:20" ht="29.25" customHeight="1">
      <c r="A220" s="517" t="s">
        <v>12</v>
      </c>
      <c r="B220" s="517" t="s">
        <v>13</v>
      </c>
      <c r="C220" s="517" t="s">
        <v>14</v>
      </c>
      <c r="D220" s="517" t="s">
        <v>118</v>
      </c>
      <c r="E220" s="517" t="s">
        <v>119</v>
      </c>
      <c r="F220" s="517" t="s">
        <v>17</v>
      </c>
      <c r="G220" s="581" t="s">
        <v>18</v>
      </c>
      <c r="H220" s="517" t="s">
        <v>19</v>
      </c>
      <c r="I220" s="517" t="s">
        <v>120</v>
      </c>
      <c r="J220" s="517" t="s">
        <v>121</v>
      </c>
      <c r="K220" s="517" t="s">
        <v>22</v>
      </c>
      <c r="L220" s="517" t="s">
        <v>23</v>
      </c>
      <c r="M220" s="516" t="s">
        <v>122</v>
      </c>
      <c r="N220" s="516" t="s">
        <v>25</v>
      </c>
      <c r="O220" s="516" t="s">
        <v>26</v>
      </c>
      <c r="P220" s="516" t="s">
        <v>27</v>
      </c>
      <c r="Q220" s="516" t="s">
        <v>28</v>
      </c>
      <c r="R220" s="516" t="s">
        <v>29</v>
      </c>
      <c r="S220" s="517" t="s">
        <v>123</v>
      </c>
      <c r="T220" s="517"/>
    </row>
    <row r="221" spans="1:20" ht="42.2" customHeight="1">
      <c r="A221" s="517"/>
      <c r="B221" s="517"/>
      <c r="C221" s="517"/>
      <c r="D221" s="517"/>
      <c r="E221" s="517"/>
      <c r="F221" s="517"/>
      <c r="G221" s="581"/>
      <c r="H221" s="517"/>
      <c r="I221" s="517"/>
      <c r="J221" s="517"/>
      <c r="K221" s="517"/>
      <c r="L221" s="517"/>
      <c r="M221" s="516"/>
      <c r="N221" s="516"/>
      <c r="O221" s="516"/>
      <c r="P221" s="516"/>
      <c r="Q221" s="516"/>
      <c r="R221" s="516"/>
      <c r="S221" s="84" t="s">
        <v>31</v>
      </c>
      <c r="T221" s="84" t="s">
        <v>32</v>
      </c>
    </row>
    <row r="222" spans="1:20" ht="249.75" customHeight="1">
      <c r="A222" s="124">
        <v>1</v>
      </c>
      <c r="B222" s="117" t="s">
        <v>146</v>
      </c>
      <c r="C222" s="125" t="s">
        <v>147</v>
      </c>
      <c r="D222" s="117" t="s">
        <v>148</v>
      </c>
      <c r="E222" s="126" t="s">
        <v>149</v>
      </c>
      <c r="F222" s="124" t="s">
        <v>150</v>
      </c>
      <c r="G222" s="124" t="s">
        <v>151</v>
      </c>
      <c r="H222" s="124" t="s">
        <v>152</v>
      </c>
      <c r="I222" s="127" t="s">
        <v>153</v>
      </c>
      <c r="J222" s="128">
        <v>1</v>
      </c>
      <c r="K222" s="129">
        <v>42381</v>
      </c>
      <c r="L222" s="129">
        <v>42735</v>
      </c>
      <c r="M222" s="130">
        <f>(L222-K222)/7</f>
        <v>50.571428571428569</v>
      </c>
      <c r="N222" s="131">
        <v>1</v>
      </c>
      <c r="O222" s="114">
        <v>1</v>
      </c>
      <c r="P222" s="115" t="s">
        <v>154</v>
      </c>
      <c r="Q222" s="115"/>
      <c r="R222" s="115"/>
      <c r="S222" s="116"/>
      <c r="T222" s="116"/>
    </row>
    <row r="223" spans="1:20" ht="14.1" customHeight="1">
      <c r="A223" s="84"/>
      <c r="B223" s="84"/>
      <c r="C223" s="84"/>
      <c r="D223" s="84"/>
      <c r="E223" s="84"/>
      <c r="F223" s="84"/>
      <c r="G223" s="84"/>
      <c r="H223" s="84"/>
      <c r="I223" s="84"/>
      <c r="J223" s="84"/>
      <c r="K223" s="84"/>
      <c r="L223" s="84"/>
      <c r="M223" s="84"/>
      <c r="N223" s="84"/>
      <c r="O223" s="84"/>
      <c r="P223" s="84"/>
      <c r="Q223" s="84"/>
      <c r="R223" s="84"/>
      <c r="S223" s="84"/>
      <c r="T223" s="84"/>
    </row>
    <row r="224" spans="1:20" ht="14.1" customHeight="1">
      <c r="A224" s="86"/>
      <c r="B224" s="86"/>
      <c r="C224" s="86"/>
      <c r="D224" s="86"/>
      <c r="E224" s="86"/>
      <c r="F224" s="86"/>
      <c r="G224" s="86"/>
      <c r="H224" s="86"/>
      <c r="I224" s="86"/>
      <c r="J224" s="86"/>
      <c r="K224" s="86"/>
      <c r="L224" s="86"/>
      <c r="M224" s="86"/>
      <c r="N224" s="86"/>
      <c r="O224" s="86"/>
      <c r="P224" s="86"/>
      <c r="Q224" s="86"/>
      <c r="R224" s="86"/>
      <c r="S224" s="86"/>
      <c r="T224" s="86"/>
    </row>
    <row r="225" spans="1:20" ht="14.1" customHeight="1">
      <c r="A225" s="86"/>
      <c r="B225" s="86"/>
      <c r="C225" s="86"/>
      <c r="D225" s="86"/>
      <c r="E225" s="86"/>
      <c r="F225" s="86"/>
      <c r="G225" s="86"/>
      <c r="H225" s="86"/>
      <c r="I225" s="86"/>
      <c r="J225" s="86"/>
      <c r="K225" s="86"/>
      <c r="L225" s="86"/>
      <c r="M225" s="86"/>
      <c r="N225" s="86"/>
      <c r="O225" s="86"/>
      <c r="P225" s="86"/>
      <c r="Q225" s="86"/>
      <c r="R225" s="86"/>
      <c r="S225" s="86"/>
      <c r="T225" s="86"/>
    </row>
    <row r="226" spans="1:20" ht="14.1" customHeight="1">
      <c r="A226" s="642" t="s">
        <v>43</v>
      </c>
      <c r="B226" s="642"/>
      <c r="C226" s="642"/>
      <c r="D226" s="642"/>
      <c r="E226" s="642"/>
      <c r="F226" s="86"/>
      <c r="G226" s="643" t="s">
        <v>83</v>
      </c>
      <c r="H226" s="643"/>
      <c r="I226" s="643"/>
      <c r="J226" s="643"/>
      <c r="K226" s="643"/>
      <c r="L226" s="643"/>
      <c r="M226" s="643"/>
      <c r="N226" s="643"/>
      <c r="O226" s="643"/>
      <c r="P226" s="643"/>
      <c r="Q226" s="643"/>
      <c r="R226" s="643"/>
      <c r="S226" s="643"/>
      <c r="T226" s="643"/>
    </row>
    <row r="227" spans="1:20" ht="14.1" customHeight="1">
      <c r="A227" s="644"/>
      <c r="B227" s="644"/>
      <c r="C227" s="644"/>
      <c r="D227" s="644"/>
      <c r="E227" s="644"/>
      <c r="F227" s="86"/>
      <c r="G227" s="645" t="s">
        <v>84</v>
      </c>
      <c r="H227" s="645"/>
      <c r="I227" s="645"/>
      <c r="J227" s="645"/>
      <c r="K227" s="645"/>
      <c r="L227" s="645"/>
      <c r="M227" s="645"/>
      <c r="N227" s="645"/>
      <c r="O227" s="645"/>
      <c r="P227" s="645"/>
      <c r="Q227" s="645"/>
      <c r="R227" s="645"/>
      <c r="S227" s="645"/>
      <c r="T227" s="645"/>
    </row>
    <row r="228" spans="1:20" ht="14.1" customHeight="1">
      <c r="A228" s="584"/>
      <c r="B228" s="584"/>
      <c r="C228" s="559" t="s">
        <v>46</v>
      </c>
      <c r="D228" s="559"/>
      <c r="E228" s="559"/>
      <c r="F228" s="86"/>
      <c r="G228" s="615" t="s">
        <v>85</v>
      </c>
      <c r="H228" s="615"/>
      <c r="I228" s="615"/>
      <c r="J228" s="615"/>
      <c r="K228" s="615"/>
      <c r="L228" s="615"/>
      <c r="M228" s="615"/>
      <c r="N228" s="615"/>
      <c r="O228" s="615"/>
      <c r="P228" s="615"/>
      <c r="Q228" s="615"/>
      <c r="R228" s="616" t="s">
        <v>86</v>
      </c>
      <c r="S228" s="616"/>
      <c r="T228" s="89">
        <v>0</v>
      </c>
    </row>
    <row r="229" spans="1:20" ht="14.1" customHeight="1">
      <c r="A229" s="584"/>
      <c r="B229" s="584"/>
      <c r="C229" s="559" t="s">
        <v>49</v>
      </c>
      <c r="D229" s="559"/>
      <c r="E229" s="559"/>
      <c r="F229" s="86"/>
      <c r="G229" s="599" t="s">
        <v>87</v>
      </c>
      <c r="H229" s="599"/>
      <c r="I229" s="599"/>
      <c r="J229" s="599"/>
      <c r="K229" s="599"/>
      <c r="L229" s="599"/>
      <c r="M229" s="599"/>
      <c r="N229" s="599"/>
      <c r="O229" s="599"/>
      <c r="P229" s="599"/>
      <c r="Q229" s="599"/>
      <c r="R229" s="600" t="s">
        <v>88</v>
      </c>
      <c r="S229" s="600"/>
      <c r="T229" s="92">
        <v>232.28571428571399</v>
      </c>
    </row>
    <row r="230" spans="1:20" ht="14.1" customHeight="1">
      <c r="A230" s="584"/>
      <c r="B230" s="584"/>
      <c r="C230" s="559" t="s">
        <v>52</v>
      </c>
      <c r="D230" s="559"/>
      <c r="E230" s="559"/>
      <c r="F230" s="86"/>
      <c r="G230" s="560" t="s">
        <v>89</v>
      </c>
      <c r="H230" s="560"/>
      <c r="I230" s="560"/>
      <c r="J230" s="560"/>
      <c r="K230" s="560"/>
      <c r="L230" s="560"/>
      <c r="M230" s="560"/>
      <c r="N230" s="560"/>
      <c r="O230" s="560"/>
      <c r="P230" s="560"/>
      <c r="Q230" s="560"/>
      <c r="R230" s="507" t="s">
        <v>90</v>
      </c>
      <c r="S230" s="507"/>
      <c r="T230" s="94">
        <v>0</v>
      </c>
    </row>
    <row r="231" spans="1:20" ht="14.1" customHeight="1">
      <c r="A231" s="584"/>
      <c r="B231" s="584"/>
      <c r="C231" s="559" t="s">
        <v>55</v>
      </c>
      <c r="D231" s="559"/>
      <c r="E231" s="559"/>
      <c r="F231" s="86"/>
      <c r="G231" s="560" t="s">
        <v>91</v>
      </c>
      <c r="H231" s="560"/>
      <c r="I231" s="560"/>
      <c r="J231" s="560"/>
      <c r="K231" s="560"/>
      <c r="L231" s="560"/>
      <c r="M231" s="560"/>
      <c r="N231" s="560"/>
      <c r="O231" s="560"/>
      <c r="P231" s="560"/>
      <c r="Q231" s="560"/>
      <c r="R231" s="507" t="s">
        <v>92</v>
      </c>
      <c r="S231" s="507"/>
      <c r="T231" s="94">
        <v>0.33487084870848705</v>
      </c>
    </row>
    <row r="238" spans="1:20" ht="24.6" customHeight="1">
      <c r="A238" s="666" t="s">
        <v>171</v>
      </c>
      <c r="B238" s="666"/>
      <c r="C238" s="666"/>
      <c r="D238" s="666"/>
      <c r="E238" s="666"/>
      <c r="F238" s="666"/>
      <c r="G238" s="666"/>
      <c r="H238" s="666"/>
      <c r="I238" s="666"/>
      <c r="J238" s="666"/>
      <c r="K238" s="666"/>
      <c r="L238" s="666"/>
      <c r="M238" s="666"/>
      <c r="N238" s="666"/>
      <c r="O238" s="666"/>
      <c r="P238" s="666"/>
      <c r="Q238" s="666"/>
      <c r="R238" s="666"/>
      <c r="S238" s="666"/>
      <c r="T238" s="666"/>
    </row>
    <row r="240" spans="1:20" ht="14.1" customHeight="1">
      <c r="A240" s="103" t="s">
        <v>4</v>
      </c>
      <c r="B240" s="518" t="s">
        <v>60</v>
      </c>
      <c r="C240" s="518"/>
      <c r="D240" s="518"/>
      <c r="E240" s="104"/>
      <c r="F240" s="104"/>
      <c r="G240" s="105"/>
      <c r="H240" s="105"/>
    </row>
    <row r="241" spans="1:20" ht="14.1" customHeight="1">
      <c r="A241" s="103" t="s">
        <v>61</v>
      </c>
      <c r="B241" s="103"/>
      <c r="C241" s="587" t="s">
        <v>684</v>
      </c>
      <c r="D241" s="587"/>
      <c r="E241" s="587"/>
      <c r="F241" s="587"/>
    </row>
    <row r="242" spans="1:20" ht="14.1" customHeight="1">
      <c r="A242" s="103" t="s">
        <v>6</v>
      </c>
      <c r="B242" s="103" t="s">
        <v>7</v>
      </c>
      <c r="C242" s="103"/>
      <c r="D242" s="106"/>
      <c r="E242" s="86"/>
      <c r="F242" s="86"/>
      <c r="G242" s="107"/>
      <c r="H242" s="107"/>
    </row>
    <row r="243" spans="1:20" ht="14.1" customHeight="1">
      <c r="A243" s="520" t="s">
        <v>62</v>
      </c>
      <c r="B243" s="520"/>
      <c r="C243" s="520"/>
      <c r="D243" s="108">
        <v>2016</v>
      </c>
      <c r="E243" s="86"/>
      <c r="F243" s="86"/>
      <c r="G243" s="109"/>
      <c r="H243" s="109"/>
    </row>
    <row r="244" spans="1:20" ht="14.1" customHeight="1" thickBot="1">
      <c r="A244" s="520" t="s">
        <v>114</v>
      </c>
      <c r="B244" s="520"/>
      <c r="C244" s="520"/>
      <c r="D244" s="520"/>
      <c r="E244" s="86"/>
      <c r="F244" s="86"/>
      <c r="G244" s="521" t="s">
        <v>172</v>
      </c>
      <c r="H244" s="521"/>
    </row>
    <row r="245" spans="1:20" ht="14.1" customHeight="1" thickBot="1">
      <c r="A245" s="522" t="s">
        <v>116</v>
      </c>
      <c r="B245" s="522"/>
      <c r="C245" s="522"/>
      <c r="D245" s="522"/>
      <c r="E245" s="86"/>
      <c r="F245" s="86"/>
      <c r="G245" s="523" t="s">
        <v>685</v>
      </c>
      <c r="H245" s="523"/>
    </row>
    <row r="246" spans="1:20" ht="14.1" customHeight="1">
      <c r="A246" s="665" t="s">
        <v>173</v>
      </c>
      <c r="B246" s="665"/>
      <c r="C246" s="110"/>
      <c r="D246" s="110"/>
      <c r="E246" s="110"/>
      <c r="F246" s="110"/>
      <c r="G246" s="111"/>
      <c r="H246" s="111"/>
    </row>
    <row r="249" spans="1:20" ht="26.25" customHeight="1">
      <c r="A249" s="517" t="s">
        <v>12</v>
      </c>
      <c r="B249" s="517" t="s">
        <v>13</v>
      </c>
      <c r="C249" s="517" t="s">
        <v>14</v>
      </c>
      <c r="D249" s="517" t="s">
        <v>118</v>
      </c>
      <c r="E249" s="517" t="s">
        <v>119</v>
      </c>
      <c r="F249" s="517" t="s">
        <v>17</v>
      </c>
      <c r="G249" s="581" t="s">
        <v>18</v>
      </c>
      <c r="H249" s="517" t="s">
        <v>19</v>
      </c>
      <c r="I249" s="517" t="s">
        <v>120</v>
      </c>
      <c r="J249" s="517" t="s">
        <v>121</v>
      </c>
      <c r="K249" s="517" t="s">
        <v>22</v>
      </c>
      <c r="L249" s="517" t="s">
        <v>23</v>
      </c>
      <c r="M249" s="516" t="s">
        <v>122</v>
      </c>
      <c r="N249" s="516" t="s">
        <v>25</v>
      </c>
      <c r="O249" s="516" t="s">
        <v>26</v>
      </c>
      <c r="P249" s="516" t="s">
        <v>27</v>
      </c>
      <c r="Q249" s="516" t="s">
        <v>28</v>
      </c>
      <c r="R249" s="516" t="s">
        <v>29</v>
      </c>
      <c r="S249" s="517" t="s">
        <v>123</v>
      </c>
      <c r="T249" s="517"/>
    </row>
    <row r="250" spans="1:20" ht="30.75" customHeight="1">
      <c r="A250" s="517"/>
      <c r="B250" s="517"/>
      <c r="C250" s="517"/>
      <c r="D250" s="517"/>
      <c r="E250" s="517"/>
      <c r="F250" s="517"/>
      <c r="G250" s="581"/>
      <c r="H250" s="517"/>
      <c r="I250" s="517"/>
      <c r="J250" s="517"/>
      <c r="K250" s="517"/>
      <c r="L250" s="517"/>
      <c r="M250" s="516"/>
      <c r="N250" s="516"/>
      <c r="O250" s="516"/>
      <c r="P250" s="516"/>
      <c r="Q250" s="516"/>
      <c r="R250" s="516"/>
      <c r="S250" s="84" t="s">
        <v>31</v>
      </c>
      <c r="T250" s="84" t="s">
        <v>32</v>
      </c>
    </row>
    <row r="251" spans="1:20" ht="127.35" customHeight="1">
      <c r="A251" s="663">
        <v>1</v>
      </c>
      <c r="B251" s="663"/>
      <c r="C251" s="664" t="s">
        <v>174</v>
      </c>
      <c r="D251" s="664" t="s">
        <v>175</v>
      </c>
      <c r="E251" s="664" t="s">
        <v>176</v>
      </c>
      <c r="F251" s="664" t="s">
        <v>177</v>
      </c>
      <c r="G251" s="664" t="s">
        <v>178</v>
      </c>
      <c r="H251" s="664" t="s">
        <v>179</v>
      </c>
      <c r="I251" s="139" t="s">
        <v>180</v>
      </c>
      <c r="J251" s="140">
        <v>1</v>
      </c>
      <c r="K251" s="141">
        <v>42675</v>
      </c>
      <c r="L251" s="142">
        <v>42916</v>
      </c>
      <c r="M251" s="143">
        <f>(+L251-K251)/7</f>
        <v>34.428571428571431</v>
      </c>
      <c r="N251" s="131" t="s">
        <v>193</v>
      </c>
      <c r="O251" s="114">
        <v>0.65</v>
      </c>
      <c r="P251" s="115">
        <v>23</v>
      </c>
      <c r="Q251" s="115">
        <v>23</v>
      </c>
      <c r="R251" s="115" t="s">
        <v>181</v>
      </c>
      <c r="S251" s="116"/>
      <c r="T251" s="116"/>
    </row>
    <row r="252" spans="1:20" ht="187.35" customHeight="1">
      <c r="A252" s="663"/>
      <c r="B252" s="663"/>
      <c r="C252" s="663"/>
      <c r="D252" s="664"/>
      <c r="E252" s="664"/>
      <c r="F252" s="664"/>
      <c r="G252" s="664"/>
      <c r="H252" s="664"/>
      <c r="I252" s="139" t="s">
        <v>182</v>
      </c>
      <c r="J252" s="144">
        <v>4</v>
      </c>
      <c r="K252" s="141">
        <v>42675</v>
      </c>
      <c r="L252" s="142">
        <v>43034</v>
      </c>
      <c r="M252" s="143">
        <f>(+L252-K252)/7</f>
        <v>51.285714285714285</v>
      </c>
      <c r="N252" s="131">
        <v>3</v>
      </c>
      <c r="O252" s="114">
        <v>0.65</v>
      </c>
      <c r="P252" s="115">
        <v>33</v>
      </c>
      <c r="Q252" s="115">
        <v>33</v>
      </c>
      <c r="R252" s="122" t="s">
        <v>140</v>
      </c>
      <c r="S252" s="84"/>
      <c r="T252" s="84"/>
    </row>
    <row r="253" spans="1:20" ht="14.1" customHeight="1">
      <c r="A253" s="86"/>
      <c r="B253" s="86"/>
      <c r="C253" s="86"/>
      <c r="D253" s="145"/>
      <c r="E253" s="145"/>
      <c r="F253" s="145"/>
      <c r="G253" s="145"/>
      <c r="H253" s="145"/>
      <c r="I253" s="86"/>
      <c r="J253" s="86"/>
      <c r="K253" s="86"/>
      <c r="L253" s="86"/>
      <c r="M253" s="86"/>
      <c r="N253" s="86"/>
      <c r="O253" s="86"/>
      <c r="P253" s="86"/>
      <c r="Q253" s="86"/>
      <c r="R253" s="86"/>
      <c r="S253" s="86"/>
      <c r="T253" s="86"/>
    </row>
    <row r="254" spans="1:20" ht="14.1" customHeight="1">
      <c r="A254" s="642" t="s">
        <v>43</v>
      </c>
      <c r="B254" s="642"/>
      <c r="C254" s="642"/>
      <c r="D254" s="642"/>
      <c r="E254" s="642"/>
      <c r="F254" s="86"/>
      <c r="G254" s="643" t="s">
        <v>83</v>
      </c>
      <c r="H254" s="643"/>
      <c r="I254" s="643"/>
      <c r="J254" s="643"/>
      <c r="K254" s="643"/>
      <c r="L254" s="643"/>
      <c r="M254" s="643"/>
      <c r="N254" s="643"/>
      <c r="O254" s="643"/>
      <c r="P254" s="643"/>
      <c r="Q254" s="643"/>
      <c r="R254" s="643"/>
      <c r="S254" s="643"/>
      <c r="T254" s="643"/>
    </row>
    <row r="255" spans="1:20" ht="14.1" customHeight="1">
      <c r="A255" s="644"/>
      <c r="B255" s="644"/>
      <c r="C255" s="644"/>
      <c r="D255" s="644"/>
      <c r="E255" s="644"/>
      <c r="F255" s="86"/>
      <c r="G255" s="645" t="s">
        <v>84</v>
      </c>
      <c r="H255" s="645"/>
      <c r="I255" s="645"/>
      <c r="J255" s="645"/>
      <c r="K255" s="645"/>
      <c r="L255" s="645"/>
      <c r="M255" s="645"/>
      <c r="N255" s="645"/>
      <c r="O255" s="645"/>
      <c r="P255" s="645"/>
      <c r="Q255" s="645"/>
      <c r="R255" s="645"/>
      <c r="S255" s="645"/>
      <c r="T255" s="645"/>
    </row>
    <row r="256" spans="1:20" ht="14.1" customHeight="1">
      <c r="A256" s="584"/>
      <c r="B256" s="584"/>
      <c r="C256" s="559" t="s">
        <v>46</v>
      </c>
      <c r="D256" s="559"/>
      <c r="E256" s="559"/>
      <c r="F256" s="86"/>
      <c r="G256" s="615" t="s">
        <v>85</v>
      </c>
      <c r="H256" s="615"/>
      <c r="I256" s="615"/>
      <c r="J256" s="615"/>
      <c r="K256" s="615"/>
      <c r="L256" s="615"/>
      <c r="M256" s="615"/>
      <c r="N256" s="615"/>
      <c r="O256" s="615"/>
      <c r="P256" s="615"/>
      <c r="Q256" s="615"/>
      <c r="R256" s="616" t="s">
        <v>86</v>
      </c>
      <c r="S256" s="616"/>
      <c r="T256" s="89">
        <v>0</v>
      </c>
    </row>
    <row r="257" spans="1:20" ht="14.1" customHeight="1">
      <c r="A257" s="584"/>
      <c r="B257" s="584"/>
      <c r="C257" s="559" t="s">
        <v>49</v>
      </c>
      <c r="D257" s="559"/>
      <c r="E257" s="559"/>
      <c r="F257" s="86"/>
      <c r="G257" s="599" t="s">
        <v>87</v>
      </c>
      <c r="H257" s="599"/>
      <c r="I257" s="599"/>
      <c r="J257" s="599"/>
      <c r="K257" s="599"/>
      <c r="L257" s="599"/>
      <c r="M257" s="599"/>
      <c r="N257" s="599"/>
      <c r="O257" s="599"/>
      <c r="P257" s="599"/>
      <c r="Q257" s="599"/>
      <c r="R257" s="600" t="s">
        <v>88</v>
      </c>
      <c r="S257" s="600"/>
      <c r="T257" s="92">
        <v>232.28571428571399</v>
      </c>
    </row>
    <row r="258" spans="1:20" ht="14.1" customHeight="1">
      <c r="A258" s="584"/>
      <c r="B258" s="584"/>
      <c r="C258" s="559" t="s">
        <v>52</v>
      </c>
      <c r="D258" s="559"/>
      <c r="E258" s="559"/>
      <c r="F258" s="86"/>
      <c r="G258" s="560" t="s">
        <v>89</v>
      </c>
      <c r="H258" s="560"/>
      <c r="I258" s="560"/>
      <c r="J258" s="560"/>
      <c r="K258" s="560"/>
      <c r="L258" s="560"/>
      <c r="M258" s="560"/>
      <c r="N258" s="560"/>
      <c r="O258" s="560"/>
      <c r="P258" s="560"/>
      <c r="Q258" s="560"/>
      <c r="R258" s="507" t="s">
        <v>90</v>
      </c>
      <c r="S258" s="507"/>
      <c r="T258" s="94">
        <v>0</v>
      </c>
    </row>
    <row r="259" spans="1:20" ht="14.1" customHeight="1">
      <c r="A259" s="584"/>
      <c r="B259" s="584"/>
      <c r="C259" s="559" t="s">
        <v>55</v>
      </c>
      <c r="D259" s="559"/>
      <c r="E259" s="559"/>
      <c r="F259" s="86"/>
      <c r="G259" s="560" t="s">
        <v>91</v>
      </c>
      <c r="H259" s="560"/>
      <c r="I259" s="560"/>
      <c r="J259" s="560"/>
      <c r="K259" s="560"/>
      <c r="L259" s="560"/>
      <c r="M259" s="560"/>
      <c r="N259" s="560"/>
      <c r="O259" s="560"/>
      <c r="P259" s="560"/>
      <c r="Q259" s="560"/>
      <c r="R259" s="507" t="s">
        <v>92</v>
      </c>
      <c r="S259" s="507"/>
      <c r="T259" s="94">
        <v>0.33487084870848705</v>
      </c>
    </row>
    <row r="264" spans="1:20" ht="27.95" customHeight="1">
      <c r="A264" s="556" t="s">
        <v>211</v>
      </c>
      <c r="B264" s="556"/>
      <c r="C264" s="556"/>
      <c r="D264" s="556"/>
      <c r="E264" s="556"/>
      <c r="F264" s="556"/>
      <c r="G264" s="556"/>
      <c r="H264" s="556"/>
      <c r="I264" s="556"/>
      <c r="J264" s="556"/>
      <c r="K264" s="556"/>
      <c r="L264" s="556"/>
      <c r="M264" s="556"/>
      <c r="N264" s="556"/>
      <c r="O264" s="556"/>
      <c r="P264" s="556"/>
      <c r="Q264" s="556"/>
      <c r="R264" s="556"/>
      <c r="S264" s="556"/>
      <c r="T264" s="556"/>
    </row>
    <row r="267" spans="1:20" ht="14.1" customHeight="1">
      <c r="A267" s="103" t="s">
        <v>4</v>
      </c>
      <c r="B267" s="518" t="s">
        <v>60</v>
      </c>
      <c r="C267" s="518"/>
      <c r="D267" s="518"/>
      <c r="E267" s="104"/>
      <c r="F267" s="104"/>
      <c r="G267" s="105"/>
      <c r="H267" s="105"/>
    </row>
    <row r="268" spans="1:20" ht="14.1" customHeight="1">
      <c r="A268" s="103" t="s">
        <v>61</v>
      </c>
      <c r="B268" s="103"/>
      <c r="C268" s="587" t="s">
        <v>684</v>
      </c>
      <c r="D268" s="587"/>
      <c r="E268" s="587"/>
      <c r="F268" s="587"/>
    </row>
    <row r="269" spans="1:20" ht="14.1" customHeight="1">
      <c r="A269" s="103" t="s">
        <v>6</v>
      </c>
      <c r="B269" s="103" t="s">
        <v>7</v>
      </c>
      <c r="C269" s="103"/>
      <c r="D269" s="106"/>
      <c r="E269" s="86"/>
      <c r="F269" s="86"/>
      <c r="G269" s="107"/>
      <c r="H269" s="107"/>
    </row>
    <row r="270" spans="1:20" ht="14.1" customHeight="1">
      <c r="A270" s="520" t="s">
        <v>62</v>
      </c>
      <c r="B270" s="520"/>
      <c r="C270" s="520"/>
      <c r="D270" s="108">
        <v>2016</v>
      </c>
      <c r="E270" s="86"/>
      <c r="F270" s="86"/>
      <c r="G270" s="109"/>
      <c r="H270" s="109"/>
    </row>
    <row r="271" spans="1:20" ht="14.1" customHeight="1" thickBot="1">
      <c r="A271" s="520" t="s">
        <v>114</v>
      </c>
      <c r="B271" s="520"/>
      <c r="C271" s="520"/>
      <c r="D271" s="520"/>
      <c r="E271" s="86"/>
      <c r="F271" s="86"/>
      <c r="G271" s="521" t="s">
        <v>212</v>
      </c>
      <c r="H271" s="521"/>
    </row>
    <row r="272" spans="1:20" ht="14.1" customHeight="1" thickBot="1">
      <c r="A272" s="522" t="s">
        <v>116</v>
      </c>
      <c r="B272" s="522"/>
      <c r="C272" s="522"/>
      <c r="D272" s="522"/>
      <c r="E272" s="86"/>
      <c r="F272" s="86"/>
      <c r="G272" s="523" t="s">
        <v>685</v>
      </c>
      <c r="H272" s="523"/>
    </row>
    <row r="273" spans="1:20" ht="14.1" customHeight="1">
      <c r="A273" s="515" t="s">
        <v>183</v>
      </c>
      <c r="B273" s="515"/>
      <c r="C273" s="148"/>
      <c r="D273" s="110"/>
      <c r="E273" s="110"/>
      <c r="F273" s="110"/>
      <c r="G273" s="111"/>
      <c r="H273" s="111"/>
    </row>
    <row r="276" spans="1:20" ht="25.9" customHeight="1">
      <c r="A276" s="517" t="s">
        <v>12</v>
      </c>
      <c r="B276" s="517" t="s">
        <v>13</v>
      </c>
      <c r="C276" s="517" t="s">
        <v>14</v>
      </c>
      <c r="D276" s="517" t="s">
        <v>118</v>
      </c>
      <c r="E276" s="517" t="s">
        <v>119</v>
      </c>
      <c r="F276" s="517" t="s">
        <v>17</v>
      </c>
      <c r="G276" s="581" t="s">
        <v>18</v>
      </c>
      <c r="H276" s="517" t="s">
        <v>19</v>
      </c>
      <c r="I276" s="517" t="s">
        <v>120</v>
      </c>
      <c r="J276" s="517" t="s">
        <v>121</v>
      </c>
      <c r="K276" s="517" t="s">
        <v>22</v>
      </c>
      <c r="L276" s="517" t="s">
        <v>23</v>
      </c>
      <c r="M276" s="516" t="s">
        <v>122</v>
      </c>
      <c r="N276" s="516" t="s">
        <v>25</v>
      </c>
      <c r="O276" s="516" t="s">
        <v>26</v>
      </c>
      <c r="P276" s="516" t="s">
        <v>27</v>
      </c>
      <c r="Q276" s="516" t="s">
        <v>28</v>
      </c>
      <c r="R276" s="516" t="s">
        <v>29</v>
      </c>
      <c r="S276" s="517" t="s">
        <v>123</v>
      </c>
      <c r="T276" s="517"/>
    </row>
    <row r="277" spans="1:20" ht="43.7" customHeight="1" thickBot="1">
      <c r="A277" s="517"/>
      <c r="B277" s="517"/>
      <c r="C277" s="517"/>
      <c r="D277" s="517"/>
      <c r="E277" s="517"/>
      <c r="F277" s="517"/>
      <c r="G277" s="581"/>
      <c r="H277" s="517"/>
      <c r="I277" s="517"/>
      <c r="J277" s="517"/>
      <c r="K277" s="517"/>
      <c r="L277" s="517"/>
      <c r="M277" s="516"/>
      <c r="N277" s="516"/>
      <c r="O277" s="516"/>
      <c r="P277" s="516"/>
      <c r="Q277" s="516"/>
      <c r="R277" s="516"/>
      <c r="S277" s="84" t="s">
        <v>31</v>
      </c>
      <c r="T277" s="84" t="s">
        <v>32</v>
      </c>
    </row>
    <row r="278" spans="1:20" ht="284.64999999999998" customHeight="1" thickBot="1">
      <c r="A278" s="179" t="s">
        <v>213</v>
      </c>
      <c r="B278" s="180">
        <v>1604001</v>
      </c>
      <c r="C278" s="173" t="s">
        <v>214</v>
      </c>
      <c r="D278" s="181" t="s">
        <v>215</v>
      </c>
      <c r="E278" s="181" t="s">
        <v>216</v>
      </c>
      <c r="F278" s="173" t="s">
        <v>217</v>
      </c>
      <c r="G278" s="173" t="s">
        <v>218</v>
      </c>
      <c r="H278" s="177" t="s">
        <v>219</v>
      </c>
      <c r="I278" s="117" t="s">
        <v>220</v>
      </c>
      <c r="J278" s="117">
        <v>4</v>
      </c>
      <c r="K278" s="174">
        <v>42916</v>
      </c>
      <c r="L278" s="174">
        <v>43250</v>
      </c>
      <c r="M278" s="178">
        <f>(+L278-K278)/7</f>
        <v>47.714285714285715</v>
      </c>
      <c r="N278" s="175">
        <v>3</v>
      </c>
      <c r="O278" s="176">
        <v>0.8</v>
      </c>
      <c r="P278" s="175">
        <v>38</v>
      </c>
      <c r="Q278" s="175">
        <v>38</v>
      </c>
      <c r="R278" s="175" t="s">
        <v>632</v>
      </c>
      <c r="S278" s="116"/>
      <c r="T278" s="116"/>
    </row>
    <row r="279" spans="1:20" ht="14.1" customHeight="1">
      <c r="A279" s="86"/>
      <c r="B279" s="86"/>
      <c r="C279" s="86"/>
      <c r="D279" s="145"/>
      <c r="E279" s="145"/>
      <c r="F279" s="145"/>
      <c r="G279" s="145"/>
      <c r="H279" s="145"/>
      <c r="I279" s="86"/>
      <c r="J279" s="86"/>
      <c r="K279" s="86"/>
      <c r="L279" s="86"/>
      <c r="M279" s="86"/>
      <c r="N279" s="86"/>
      <c r="O279" s="86"/>
      <c r="P279" s="86"/>
      <c r="Q279" s="86"/>
      <c r="R279" s="86"/>
      <c r="S279" s="86"/>
      <c r="T279" s="86"/>
    </row>
    <row r="280" spans="1:20" ht="14.1" customHeight="1">
      <c r="A280" s="642" t="s">
        <v>43</v>
      </c>
      <c r="B280" s="642"/>
      <c r="C280" s="642"/>
      <c r="D280" s="642"/>
      <c r="E280" s="642"/>
      <c r="F280" s="86"/>
      <c r="G280" s="643" t="s">
        <v>83</v>
      </c>
      <c r="H280" s="643"/>
      <c r="I280" s="643"/>
      <c r="J280" s="643"/>
      <c r="K280" s="643"/>
      <c r="L280" s="643"/>
      <c r="M280" s="643"/>
      <c r="N280" s="643"/>
      <c r="O280" s="643"/>
      <c r="P280" s="643"/>
      <c r="Q280" s="643"/>
      <c r="R280" s="643"/>
      <c r="S280" s="643"/>
      <c r="T280" s="643"/>
    </row>
    <row r="281" spans="1:20" ht="14.1" customHeight="1">
      <c r="A281" s="644"/>
      <c r="B281" s="644"/>
      <c r="C281" s="644"/>
      <c r="D281" s="644"/>
      <c r="E281" s="644"/>
      <c r="F281" s="86"/>
      <c r="G281" s="645" t="s">
        <v>84</v>
      </c>
      <c r="H281" s="645"/>
      <c r="I281" s="645"/>
      <c r="J281" s="645"/>
      <c r="K281" s="645"/>
      <c r="L281" s="645"/>
      <c r="M281" s="645"/>
      <c r="N281" s="645"/>
      <c r="O281" s="645"/>
      <c r="P281" s="645"/>
      <c r="Q281" s="645"/>
      <c r="R281" s="645"/>
      <c r="S281" s="645"/>
      <c r="T281" s="645"/>
    </row>
    <row r="282" spans="1:20" ht="14.1" customHeight="1">
      <c r="A282" s="584"/>
      <c r="B282" s="584"/>
      <c r="C282" s="559" t="s">
        <v>46</v>
      </c>
      <c r="D282" s="559"/>
      <c r="E282" s="559"/>
      <c r="F282" s="86"/>
      <c r="G282" s="615" t="s">
        <v>85</v>
      </c>
      <c r="H282" s="615"/>
      <c r="I282" s="615"/>
      <c r="J282" s="615"/>
      <c r="K282" s="615"/>
      <c r="L282" s="615"/>
      <c r="M282" s="615"/>
      <c r="N282" s="615"/>
      <c r="O282" s="615"/>
      <c r="P282" s="615"/>
      <c r="Q282" s="615"/>
      <c r="R282" s="616" t="s">
        <v>86</v>
      </c>
      <c r="S282" s="616"/>
      <c r="T282" s="89">
        <v>0</v>
      </c>
    </row>
    <row r="283" spans="1:20" ht="14.1" customHeight="1">
      <c r="A283" s="584"/>
      <c r="B283" s="584"/>
      <c r="C283" s="559" t="s">
        <v>49</v>
      </c>
      <c r="D283" s="559"/>
      <c r="E283" s="559"/>
      <c r="F283" s="86"/>
      <c r="G283" s="599" t="s">
        <v>87</v>
      </c>
      <c r="H283" s="599"/>
      <c r="I283" s="599"/>
      <c r="J283" s="599"/>
      <c r="K283" s="599"/>
      <c r="L283" s="599"/>
      <c r="M283" s="599"/>
      <c r="N283" s="599"/>
      <c r="O283" s="599"/>
      <c r="P283" s="599"/>
      <c r="Q283" s="599"/>
      <c r="R283" s="600" t="s">
        <v>88</v>
      </c>
      <c r="S283" s="600"/>
      <c r="T283" s="92">
        <v>232.28571428571399</v>
      </c>
    </row>
    <row r="284" spans="1:20" ht="14.1" customHeight="1">
      <c r="A284" s="584"/>
      <c r="B284" s="584"/>
      <c r="C284" s="559" t="s">
        <v>52</v>
      </c>
      <c r="D284" s="559"/>
      <c r="E284" s="559"/>
      <c r="F284" s="86"/>
      <c r="G284" s="560" t="s">
        <v>89</v>
      </c>
      <c r="H284" s="560"/>
      <c r="I284" s="560"/>
      <c r="J284" s="560"/>
      <c r="K284" s="560"/>
      <c r="L284" s="560"/>
      <c r="M284" s="560"/>
      <c r="N284" s="560"/>
      <c r="O284" s="560"/>
      <c r="P284" s="560"/>
      <c r="Q284" s="560"/>
      <c r="R284" s="507" t="s">
        <v>90</v>
      </c>
      <c r="S284" s="507"/>
      <c r="T284" s="94">
        <v>0</v>
      </c>
    </row>
    <row r="285" spans="1:20" ht="14.1" customHeight="1">
      <c r="A285" s="584"/>
      <c r="B285" s="584"/>
      <c r="C285" s="559" t="s">
        <v>55</v>
      </c>
      <c r="D285" s="559"/>
      <c r="E285" s="559"/>
      <c r="F285" s="86"/>
      <c r="G285" s="560" t="s">
        <v>91</v>
      </c>
      <c r="H285" s="560"/>
      <c r="I285" s="560"/>
      <c r="J285" s="560"/>
      <c r="K285" s="560"/>
      <c r="L285" s="560"/>
      <c r="M285" s="560"/>
      <c r="N285" s="560"/>
      <c r="O285" s="560"/>
      <c r="P285" s="560"/>
      <c r="Q285" s="560"/>
      <c r="R285" s="507" t="s">
        <v>92</v>
      </c>
      <c r="S285" s="507"/>
      <c r="T285" s="94">
        <v>0.33487084870848705</v>
      </c>
    </row>
    <row r="291" spans="1:20" ht="27.6" customHeight="1">
      <c r="A291" s="556" t="s">
        <v>221</v>
      </c>
      <c r="B291" s="556"/>
      <c r="C291" s="556"/>
      <c r="D291" s="556"/>
      <c r="E291" s="556"/>
      <c r="F291" s="556"/>
      <c r="G291" s="556"/>
      <c r="H291" s="556"/>
      <c r="I291" s="556"/>
      <c r="J291" s="556"/>
      <c r="K291" s="556"/>
      <c r="L291" s="556"/>
      <c r="M291" s="556"/>
      <c r="N291" s="556"/>
      <c r="O291" s="556"/>
      <c r="P291" s="556"/>
      <c r="Q291" s="556"/>
      <c r="R291" s="556"/>
      <c r="S291" s="556"/>
      <c r="T291" s="556"/>
    </row>
    <row r="294" spans="1:20" ht="14.1" customHeight="1">
      <c r="A294" s="103" t="s">
        <v>4</v>
      </c>
      <c r="B294" s="518" t="s">
        <v>60</v>
      </c>
      <c r="C294" s="518"/>
      <c r="D294" s="518"/>
      <c r="E294" s="104"/>
      <c r="F294" s="104"/>
      <c r="G294" s="105"/>
      <c r="H294" s="105"/>
    </row>
    <row r="295" spans="1:20" ht="14.1" customHeight="1">
      <c r="A295" s="103" t="s">
        <v>61</v>
      </c>
      <c r="B295" s="103"/>
      <c r="C295" s="587" t="s">
        <v>684</v>
      </c>
      <c r="D295" s="587"/>
      <c r="E295" s="587"/>
      <c r="F295" s="587"/>
    </row>
    <row r="296" spans="1:20" ht="14.1" customHeight="1">
      <c r="A296" s="103" t="s">
        <v>6</v>
      </c>
      <c r="B296" s="103" t="s">
        <v>7</v>
      </c>
      <c r="C296" s="103"/>
      <c r="D296" s="106"/>
      <c r="E296" s="86"/>
      <c r="F296" s="86"/>
      <c r="G296" s="107"/>
      <c r="H296" s="107"/>
    </row>
    <row r="297" spans="1:20" ht="14.1" customHeight="1">
      <c r="A297" s="520" t="s">
        <v>62</v>
      </c>
      <c r="B297" s="520"/>
      <c r="C297" s="520"/>
      <c r="D297" s="108">
        <v>2016</v>
      </c>
      <c r="E297" s="86"/>
      <c r="F297" s="86"/>
      <c r="G297" s="109"/>
      <c r="H297" s="109"/>
    </row>
    <row r="298" spans="1:20" ht="14.1" customHeight="1" thickBot="1">
      <c r="A298" s="520" t="s">
        <v>114</v>
      </c>
      <c r="B298" s="520"/>
      <c r="C298" s="520"/>
      <c r="D298" s="520"/>
      <c r="E298" s="86"/>
      <c r="F298" s="86"/>
      <c r="G298" s="521" t="s">
        <v>222</v>
      </c>
      <c r="H298" s="521"/>
    </row>
    <row r="299" spans="1:20" ht="14.1" customHeight="1" thickBot="1">
      <c r="A299" s="522" t="s">
        <v>116</v>
      </c>
      <c r="B299" s="522"/>
      <c r="C299" s="522"/>
      <c r="D299" s="522"/>
      <c r="E299" s="86"/>
      <c r="F299" s="86"/>
      <c r="G299" s="523" t="s">
        <v>685</v>
      </c>
      <c r="H299" s="523"/>
    </row>
    <row r="300" spans="1:20" ht="14.1" customHeight="1">
      <c r="A300" s="515" t="s">
        <v>223</v>
      </c>
      <c r="B300" s="515"/>
      <c r="C300" s="148"/>
      <c r="D300" s="110"/>
      <c r="E300" s="110"/>
      <c r="F300" s="110"/>
      <c r="G300" s="111"/>
      <c r="H300" s="111"/>
    </row>
    <row r="303" spans="1:20" ht="33.200000000000003" customHeight="1">
      <c r="A303" s="517" t="s">
        <v>12</v>
      </c>
      <c r="B303" s="517" t="s">
        <v>13</v>
      </c>
      <c r="C303" s="517" t="s">
        <v>14</v>
      </c>
      <c r="D303" s="517" t="s">
        <v>118</v>
      </c>
      <c r="E303" s="517" t="s">
        <v>119</v>
      </c>
      <c r="F303" s="517" t="s">
        <v>17</v>
      </c>
      <c r="G303" s="581" t="s">
        <v>18</v>
      </c>
      <c r="H303" s="517" t="s">
        <v>19</v>
      </c>
      <c r="I303" s="517" t="s">
        <v>120</v>
      </c>
      <c r="J303" s="517" t="s">
        <v>121</v>
      </c>
      <c r="K303" s="517" t="s">
        <v>22</v>
      </c>
      <c r="L303" s="517" t="s">
        <v>23</v>
      </c>
      <c r="M303" s="516" t="s">
        <v>122</v>
      </c>
      <c r="N303" s="516" t="s">
        <v>25</v>
      </c>
      <c r="O303" s="516" t="s">
        <v>26</v>
      </c>
      <c r="P303" s="516" t="s">
        <v>27</v>
      </c>
      <c r="Q303" s="516" t="s">
        <v>28</v>
      </c>
      <c r="R303" s="516" t="s">
        <v>29</v>
      </c>
      <c r="S303" s="517" t="s">
        <v>123</v>
      </c>
      <c r="T303" s="517"/>
    </row>
    <row r="304" spans="1:20" ht="28.7" customHeight="1">
      <c r="A304" s="517"/>
      <c r="B304" s="517"/>
      <c r="C304" s="517"/>
      <c r="D304" s="517"/>
      <c r="E304" s="517"/>
      <c r="F304" s="517"/>
      <c r="G304" s="581"/>
      <c r="H304" s="517"/>
      <c r="I304" s="517"/>
      <c r="J304" s="517"/>
      <c r="K304" s="517"/>
      <c r="L304" s="517"/>
      <c r="M304" s="516"/>
      <c r="N304" s="516"/>
      <c r="O304" s="516"/>
      <c r="P304" s="516"/>
      <c r="Q304" s="516"/>
      <c r="R304" s="516"/>
      <c r="S304" s="84" t="s">
        <v>31</v>
      </c>
      <c r="T304" s="84" t="s">
        <v>32</v>
      </c>
    </row>
    <row r="305" spans="1:20" ht="267.60000000000002" customHeight="1">
      <c r="A305" s="182">
        <v>1</v>
      </c>
      <c r="B305" s="183">
        <v>1506100</v>
      </c>
      <c r="C305" s="186" t="s">
        <v>224</v>
      </c>
      <c r="D305" s="117" t="s">
        <v>225</v>
      </c>
      <c r="E305" s="126" t="s">
        <v>226</v>
      </c>
      <c r="F305" s="112" t="s">
        <v>227</v>
      </c>
      <c r="G305" s="112" t="s">
        <v>228</v>
      </c>
      <c r="H305" s="112" t="s">
        <v>229</v>
      </c>
      <c r="I305" s="112" t="s">
        <v>230</v>
      </c>
      <c r="J305" s="112" t="s">
        <v>231</v>
      </c>
      <c r="K305" s="129">
        <v>43048</v>
      </c>
      <c r="L305" s="129">
        <v>43123</v>
      </c>
      <c r="M305" s="130">
        <f>(L305-K305)/7</f>
        <v>10.714285714285714</v>
      </c>
      <c r="N305" s="147" t="s">
        <v>141</v>
      </c>
      <c r="O305" s="114">
        <v>0.5</v>
      </c>
      <c r="P305" s="115">
        <v>5</v>
      </c>
      <c r="Q305" s="115">
        <v>5</v>
      </c>
      <c r="R305" s="115" t="s">
        <v>232</v>
      </c>
      <c r="S305" s="116"/>
      <c r="T305" s="116"/>
    </row>
    <row r="306" spans="1:20" ht="14.1" customHeight="1">
      <c r="A306" s="584"/>
      <c r="B306" s="584"/>
      <c r="C306" s="559" t="s">
        <v>46</v>
      </c>
      <c r="D306" s="559"/>
      <c r="E306" s="559"/>
      <c r="F306" s="86"/>
      <c r="G306" s="615" t="s">
        <v>85</v>
      </c>
      <c r="H306" s="615"/>
      <c r="I306" s="615"/>
      <c r="J306" s="615"/>
      <c r="K306" s="615"/>
      <c r="L306" s="615"/>
      <c r="M306" s="615"/>
      <c r="N306" s="615"/>
      <c r="O306" s="615"/>
      <c r="P306" s="615"/>
      <c r="Q306" s="615"/>
      <c r="R306" s="616" t="s">
        <v>86</v>
      </c>
      <c r="S306" s="616"/>
      <c r="T306" s="89">
        <v>0</v>
      </c>
    </row>
    <row r="307" spans="1:20" ht="14.1" customHeight="1">
      <c r="A307" s="584"/>
      <c r="B307" s="584"/>
      <c r="C307" s="559" t="s">
        <v>49</v>
      </c>
      <c r="D307" s="559"/>
      <c r="E307" s="559"/>
      <c r="F307" s="86"/>
      <c r="G307" s="599" t="s">
        <v>87</v>
      </c>
      <c r="H307" s="599"/>
      <c r="I307" s="599"/>
      <c r="J307" s="599"/>
      <c r="K307" s="599"/>
      <c r="L307" s="599"/>
      <c r="M307" s="599"/>
      <c r="N307" s="599"/>
      <c r="O307" s="599"/>
      <c r="P307" s="599"/>
      <c r="Q307" s="599"/>
      <c r="R307" s="600" t="s">
        <v>88</v>
      </c>
      <c r="S307" s="600"/>
      <c r="T307" s="92">
        <v>232.28571428571399</v>
      </c>
    </row>
    <row r="308" spans="1:20" ht="14.1" customHeight="1">
      <c r="A308" s="584"/>
      <c r="B308" s="584"/>
      <c r="C308" s="559" t="s">
        <v>52</v>
      </c>
      <c r="D308" s="559"/>
      <c r="E308" s="559"/>
      <c r="F308" s="86"/>
      <c r="G308" s="560" t="s">
        <v>89</v>
      </c>
      <c r="H308" s="560"/>
      <c r="I308" s="560"/>
      <c r="J308" s="560"/>
      <c r="K308" s="560"/>
      <c r="L308" s="560"/>
      <c r="M308" s="560"/>
      <c r="N308" s="560"/>
      <c r="O308" s="560"/>
      <c r="P308" s="560"/>
      <c r="Q308" s="560"/>
      <c r="R308" s="507" t="s">
        <v>90</v>
      </c>
      <c r="S308" s="507"/>
      <c r="T308" s="94">
        <v>0</v>
      </c>
    </row>
    <row r="309" spans="1:20" ht="14.1" customHeight="1">
      <c r="A309" s="584"/>
      <c r="B309" s="584"/>
      <c r="C309" s="559" t="s">
        <v>55</v>
      </c>
      <c r="D309" s="559"/>
      <c r="E309" s="559"/>
      <c r="F309" s="86"/>
      <c r="G309" s="560" t="s">
        <v>91</v>
      </c>
      <c r="H309" s="560"/>
      <c r="I309" s="560"/>
      <c r="J309" s="560"/>
      <c r="K309" s="560"/>
      <c r="L309" s="560"/>
      <c r="M309" s="560"/>
      <c r="N309" s="560"/>
      <c r="O309" s="560"/>
      <c r="P309" s="560"/>
      <c r="Q309" s="560"/>
      <c r="R309" s="507" t="s">
        <v>92</v>
      </c>
      <c r="S309" s="507"/>
      <c r="T309" s="94">
        <v>0.33487084870848705</v>
      </c>
    </row>
    <row r="313" spans="1:20" ht="29.85" customHeight="1">
      <c r="A313" s="556" t="s">
        <v>234</v>
      </c>
      <c r="B313" s="556"/>
      <c r="C313" s="556"/>
      <c r="D313" s="556"/>
      <c r="E313" s="556"/>
      <c r="F313" s="556"/>
      <c r="G313" s="556"/>
      <c r="H313" s="556"/>
      <c r="I313" s="556"/>
      <c r="J313" s="556"/>
      <c r="K313" s="556"/>
      <c r="L313" s="556"/>
      <c r="M313" s="556"/>
      <c r="N313" s="556"/>
      <c r="O313" s="556"/>
      <c r="P313" s="556"/>
      <c r="Q313" s="556"/>
      <c r="R313" s="556"/>
      <c r="S313" s="556"/>
      <c r="T313" s="556"/>
    </row>
    <row r="316" spans="1:20" ht="14.1" customHeight="1">
      <c r="A316" s="103" t="s">
        <v>4</v>
      </c>
      <c r="B316" s="518" t="s">
        <v>60</v>
      </c>
      <c r="C316" s="518"/>
      <c r="D316" s="518"/>
      <c r="E316" s="104"/>
      <c r="F316" s="104"/>
      <c r="G316" s="105"/>
      <c r="H316" s="105"/>
    </row>
    <row r="317" spans="1:20" ht="14.1" customHeight="1">
      <c r="A317" s="103" t="s">
        <v>61</v>
      </c>
      <c r="B317" s="103"/>
      <c r="C317" s="587" t="s">
        <v>684</v>
      </c>
      <c r="D317" s="587"/>
      <c r="E317" s="587"/>
      <c r="F317" s="587"/>
    </row>
    <row r="318" spans="1:20" ht="14.1" customHeight="1">
      <c r="A318" s="103" t="s">
        <v>6</v>
      </c>
      <c r="B318" s="103" t="s">
        <v>7</v>
      </c>
      <c r="C318" s="103"/>
      <c r="D318" s="106"/>
      <c r="E318" s="86"/>
      <c r="F318" s="86"/>
      <c r="G318" s="107"/>
      <c r="H318" s="107"/>
    </row>
    <row r="319" spans="1:20" ht="14.1" customHeight="1">
      <c r="A319" s="520" t="s">
        <v>62</v>
      </c>
      <c r="B319" s="520"/>
      <c r="C319" s="520"/>
      <c r="D319" s="108">
        <v>2016</v>
      </c>
      <c r="E319" s="86"/>
      <c r="F319" s="86"/>
      <c r="G319" s="109"/>
      <c r="H319" s="109"/>
    </row>
    <row r="320" spans="1:20" ht="14.1" customHeight="1" thickBot="1">
      <c r="A320" s="520" t="s">
        <v>114</v>
      </c>
      <c r="B320" s="520"/>
      <c r="C320" s="520"/>
      <c r="D320" s="520"/>
      <c r="E320" s="86"/>
      <c r="F320" s="86"/>
      <c r="G320" s="521" t="s">
        <v>222</v>
      </c>
      <c r="H320" s="521"/>
    </row>
    <row r="321" spans="1:20" ht="14.1" customHeight="1" thickBot="1">
      <c r="A321" s="522" t="s">
        <v>116</v>
      </c>
      <c r="B321" s="522"/>
      <c r="C321" s="522"/>
      <c r="D321" s="522"/>
      <c r="E321" s="86"/>
      <c r="F321" s="86"/>
      <c r="G321" s="523" t="s">
        <v>685</v>
      </c>
      <c r="H321" s="523"/>
    </row>
    <row r="322" spans="1:20" ht="14.1" customHeight="1">
      <c r="A322" s="515" t="s">
        <v>235</v>
      </c>
      <c r="B322" s="515"/>
      <c r="C322" s="148"/>
      <c r="D322" s="110"/>
      <c r="E322" s="110"/>
      <c r="F322" s="110"/>
      <c r="G322" s="111"/>
      <c r="H322" s="111"/>
    </row>
    <row r="325" spans="1:20" ht="35.65" customHeight="1">
      <c r="A325" s="517" t="s">
        <v>12</v>
      </c>
      <c r="B325" s="517" t="s">
        <v>13</v>
      </c>
      <c r="C325" s="517" t="s">
        <v>14</v>
      </c>
      <c r="D325" s="517" t="s">
        <v>118</v>
      </c>
      <c r="E325" s="517" t="s">
        <v>119</v>
      </c>
      <c r="F325" s="517" t="s">
        <v>17</v>
      </c>
      <c r="G325" s="581" t="s">
        <v>18</v>
      </c>
      <c r="H325" s="517" t="s">
        <v>19</v>
      </c>
      <c r="I325" s="517" t="s">
        <v>120</v>
      </c>
      <c r="J325" s="517" t="s">
        <v>121</v>
      </c>
      <c r="K325" s="517" t="s">
        <v>22</v>
      </c>
      <c r="L325" s="517" t="s">
        <v>23</v>
      </c>
      <c r="M325" s="516" t="s">
        <v>122</v>
      </c>
      <c r="N325" s="516" t="s">
        <v>25</v>
      </c>
      <c r="O325" s="516" t="s">
        <v>26</v>
      </c>
      <c r="P325" s="516" t="s">
        <v>27</v>
      </c>
      <c r="Q325" s="516" t="s">
        <v>28</v>
      </c>
      <c r="R325" s="516" t="s">
        <v>29</v>
      </c>
      <c r="S325" s="517" t="s">
        <v>123</v>
      </c>
      <c r="T325" s="517"/>
    </row>
    <row r="326" spans="1:20" ht="27.6" customHeight="1">
      <c r="A326" s="517"/>
      <c r="B326" s="517"/>
      <c r="C326" s="517"/>
      <c r="D326" s="517"/>
      <c r="E326" s="517"/>
      <c r="F326" s="517"/>
      <c r="G326" s="581"/>
      <c r="H326" s="517"/>
      <c r="I326" s="517"/>
      <c r="J326" s="517"/>
      <c r="K326" s="517"/>
      <c r="L326" s="517"/>
      <c r="M326" s="516"/>
      <c r="N326" s="516"/>
      <c r="O326" s="516"/>
      <c r="P326" s="516"/>
      <c r="Q326" s="516"/>
      <c r="R326" s="516"/>
      <c r="S326" s="84" t="s">
        <v>31</v>
      </c>
      <c r="T326" s="84" t="s">
        <v>32</v>
      </c>
    </row>
    <row r="327" spans="1:20" ht="318" customHeight="1" thickBot="1">
      <c r="A327" s="112" t="s">
        <v>236</v>
      </c>
      <c r="B327" s="117">
        <v>2102001</v>
      </c>
      <c r="C327" s="117" t="s">
        <v>237</v>
      </c>
      <c r="D327" s="187" t="s">
        <v>238</v>
      </c>
      <c r="E327" s="118" t="s">
        <v>239</v>
      </c>
      <c r="F327" s="112" t="s">
        <v>240</v>
      </c>
      <c r="G327" s="112" t="s">
        <v>241</v>
      </c>
      <c r="H327" s="112" t="s">
        <v>242</v>
      </c>
      <c r="I327" s="112" t="s">
        <v>243</v>
      </c>
      <c r="J327" s="112" t="s">
        <v>244</v>
      </c>
      <c r="K327" s="188">
        <v>43102</v>
      </c>
      <c r="L327" s="188">
        <v>43281</v>
      </c>
      <c r="M327" s="130" t="s">
        <v>245</v>
      </c>
      <c r="N327" s="131" t="s">
        <v>633</v>
      </c>
      <c r="O327" s="114">
        <v>0.7</v>
      </c>
      <c r="P327" s="115">
        <v>18</v>
      </c>
      <c r="Q327" s="115">
        <v>18</v>
      </c>
      <c r="R327" s="115" t="s">
        <v>245</v>
      </c>
      <c r="S327" s="116"/>
      <c r="T327" s="116"/>
    </row>
    <row r="328" spans="1:20" ht="237.75" customHeight="1" thickBot="1">
      <c r="A328" s="132" t="s">
        <v>246</v>
      </c>
      <c r="B328" s="393">
        <v>2102001</v>
      </c>
      <c r="C328" s="189" t="s">
        <v>237</v>
      </c>
      <c r="D328" s="126" t="s">
        <v>247</v>
      </c>
      <c r="E328" s="126" t="s">
        <v>239</v>
      </c>
      <c r="F328" s="190" t="s">
        <v>248</v>
      </c>
      <c r="G328" s="132" t="s">
        <v>241</v>
      </c>
      <c r="H328" s="190" t="s">
        <v>249</v>
      </c>
      <c r="I328" s="191" t="s">
        <v>250</v>
      </c>
      <c r="J328" s="192">
        <v>1</v>
      </c>
      <c r="K328" s="193">
        <v>43101</v>
      </c>
      <c r="L328" s="193">
        <v>43465</v>
      </c>
      <c r="M328" s="194">
        <f>(+L328-K328)/7</f>
        <v>52</v>
      </c>
      <c r="N328" s="147" t="s">
        <v>193</v>
      </c>
      <c r="O328" s="114">
        <v>0.66</v>
      </c>
      <c r="P328" s="115">
        <v>34</v>
      </c>
      <c r="Q328" s="115">
        <v>0</v>
      </c>
      <c r="R328" s="115">
        <v>0</v>
      </c>
      <c r="S328" s="116"/>
      <c r="T328" s="116"/>
    </row>
    <row r="329" spans="1:20" ht="186.6" customHeight="1" thickBot="1">
      <c r="A329" s="132">
        <v>3</v>
      </c>
      <c r="B329" s="195">
        <v>2101002</v>
      </c>
      <c r="C329" s="196" t="s">
        <v>251</v>
      </c>
      <c r="D329" s="196" t="s">
        <v>252</v>
      </c>
      <c r="E329" s="196" t="s">
        <v>253</v>
      </c>
      <c r="F329" s="190" t="s">
        <v>254</v>
      </c>
      <c r="G329" s="190" t="s">
        <v>255</v>
      </c>
      <c r="H329" s="190" t="s">
        <v>256</v>
      </c>
      <c r="I329" s="190" t="s">
        <v>250</v>
      </c>
      <c r="J329" s="192">
        <v>1</v>
      </c>
      <c r="K329" s="185">
        <v>43101</v>
      </c>
      <c r="L329" s="185">
        <v>43465</v>
      </c>
      <c r="M329" s="194">
        <v>52</v>
      </c>
      <c r="N329" s="197" t="s">
        <v>193</v>
      </c>
      <c r="O329" s="198">
        <v>0.66</v>
      </c>
      <c r="P329" s="197">
        <v>34</v>
      </c>
      <c r="Q329" s="197">
        <v>0</v>
      </c>
      <c r="R329" s="199">
        <v>0</v>
      </c>
      <c r="S329" s="88"/>
      <c r="T329" s="89">
        <v>0</v>
      </c>
    </row>
    <row r="330" spans="1:20" ht="14.1" customHeight="1">
      <c r="A330" s="584"/>
      <c r="B330" s="584"/>
      <c r="C330" s="559" t="s">
        <v>49</v>
      </c>
      <c r="D330" s="559"/>
      <c r="E330" s="559"/>
      <c r="F330" s="86"/>
      <c r="G330" s="599" t="s">
        <v>87</v>
      </c>
      <c r="H330" s="599"/>
      <c r="I330" s="599"/>
      <c r="J330" s="599"/>
      <c r="K330" s="599"/>
      <c r="L330" s="599"/>
      <c r="M330" s="599"/>
      <c r="N330" s="599"/>
      <c r="O330" s="599"/>
      <c r="P330" s="599"/>
      <c r="Q330" s="599"/>
      <c r="R330" s="600" t="s">
        <v>88</v>
      </c>
      <c r="S330" s="600"/>
      <c r="T330" s="92">
        <v>232.28571428571399</v>
      </c>
    </row>
    <row r="331" spans="1:20" ht="14.1" customHeight="1">
      <c r="A331" s="584"/>
      <c r="B331" s="584"/>
      <c r="C331" s="559" t="s">
        <v>52</v>
      </c>
      <c r="D331" s="559"/>
      <c r="E331" s="559"/>
      <c r="F331" s="86"/>
      <c r="G331" s="560" t="s">
        <v>89</v>
      </c>
      <c r="H331" s="560"/>
      <c r="I331" s="560"/>
      <c r="J331" s="560"/>
      <c r="K331" s="560"/>
      <c r="L331" s="560"/>
      <c r="M331" s="560"/>
      <c r="N331" s="560"/>
      <c r="O331" s="560"/>
      <c r="P331" s="560"/>
      <c r="Q331" s="560"/>
      <c r="R331" s="507" t="s">
        <v>90</v>
      </c>
      <c r="S331" s="507"/>
      <c r="T331" s="94">
        <v>0</v>
      </c>
    </row>
    <row r="332" spans="1:20" ht="14.1" customHeight="1">
      <c r="A332" s="584"/>
      <c r="B332" s="584"/>
      <c r="C332" s="559" t="s">
        <v>55</v>
      </c>
      <c r="D332" s="559"/>
      <c r="E332" s="559"/>
      <c r="F332" s="86"/>
      <c r="G332" s="560" t="s">
        <v>91</v>
      </c>
      <c r="H332" s="560"/>
      <c r="I332" s="560"/>
      <c r="J332" s="560"/>
      <c r="K332" s="560"/>
      <c r="L332" s="560"/>
      <c r="M332" s="560"/>
      <c r="N332" s="560"/>
      <c r="O332" s="560"/>
      <c r="P332" s="560"/>
      <c r="Q332" s="560"/>
      <c r="R332" s="507" t="s">
        <v>92</v>
      </c>
      <c r="S332" s="507"/>
      <c r="T332" s="94">
        <v>0.33487084870848705</v>
      </c>
    </row>
    <row r="335" spans="1:20" ht="14.1" customHeight="1">
      <c r="A335" s="103" t="s">
        <v>4</v>
      </c>
      <c r="B335" s="518" t="s">
        <v>60</v>
      </c>
      <c r="C335" s="518"/>
      <c r="D335" s="518"/>
      <c r="E335" s="104"/>
      <c r="F335" s="104"/>
      <c r="G335" s="105"/>
      <c r="H335" s="105"/>
    </row>
    <row r="336" spans="1:20" ht="14.1" customHeight="1">
      <c r="A336" s="103" t="s">
        <v>61</v>
      </c>
      <c r="B336" s="103"/>
      <c r="C336" s="587" t="s">
        <v>684</v>
      </c>
      <c r="D336" s="587"/>
      <c r="E336" s="587"/>
      <c r="F336" s="587"/>
    </row>
    <row r="337" spans="1:20" ht="14.1" customHeight="1">
      <c r="A337" s="103" t="s">
        <v>6</v>
      </c>
      <c r="B337" s="103" t="s">
        <v>7</v>
      </c>
      <c r="C337" s="103"/>
      <c r="D337" s="106"/>
      <c r="E337" s="86"/>
      <c r="F337" s="86"/>
      <c r="G337" s="107"/>
      <c r="H337" s="107"/>
    </row>
    <row r="338" spans="1:20" ht="14.1" customHeight="1">
      <c r="A338" s="520" t="s">
        <v>62</v>
      </c>
      <c r="B338" s="520"/>
      <c r="C338" s="520"/>
      <c r="D338" s="108">
        <v>2016</v>
      </c>
      <c r="E338" s="86"/>
      <c r="F338" s="86"/>
      <c r="G338" s="109"/>
      <c r="H338" s="109"/>
    </row>
    <row r="339" spans="1:20" ht="14.1" customHeight="1" thickBot="1">
      <c r="A339" s="520" t="s">
        <v>114</v>
      </c>
      <c r="B339" s="520"/>
      <c r="C339" s="520"/>
      <c r="D339" s="520"/>
      <c r="E339" s="86"/>
      <c r="F339" s="86"/>
      <c r="G339" s="521" t="s">
        <v>222</v>
      </c>
      <c r="H339" s="521"/>
    </row>
    <row r="340" spans="1:20" ht="14.1" customHeight="1" thickBot="1">
      <c r="A340" s="522" t="s">
        <v>116</v>
      </c>
      <c r="B340" s="522"/>
      <c r="C340" s="522"/>
      <c r="D340" s="522"/>
      <c r="E340" s="86"/>
      <c r="F340" s="86"/>
      <c r="G340" s="523" t="s">
        <v>685</v>
      </c>
      <c r="H340" s="523"/>
    </row>
    <row r="341" spans="1:20" ht="14.1" customHeight="1">
      <c r="A341" s="515" t="s">
        <v>257</v>
      </c>
      <c r="B341" s="515"/>
      <c r="C341" s="148"/>
      <c r="D341" s="110"/>
      <c r="E341" s="110"/>
      <c r="F341" s="110"/>
      <c r="G341" s="111"/>
      <c r="H341" s="111"/>
    </row>
    <row r="344" spans="1:20" ht="21.75" customHeight="1">
      <c r="A344" s="517" t="s">
        <v>12</v>
      </c>
      <c r="B344" s="517" t="s">
        <v>13</v>
      </c>
      <c r="C344" s="517" t="s">
        <v>14</v>
      </c>
      <c r="D344" s="517" t="s">
        <v>118</v>
      </c>
      <c r="E344" s="517" t="s">
        <v>119</v>
      </c>
      <c r="F344" s="517" t="s">
        <v>17</v>
      </c>
      <c r="G344" s="581" t="s">
        <v>18</v>
      </c>
      <c r="H344" s="517" t="s">
        <v>19</v>
      </c>
      <c r="I344" s="517" t="s">
        <v>120</v>
      </c>
      <c r="J344" s="517" t="s">
        <v>121</v>
      </c>
      <c r="K344" s="517" t="s">
        <v>22</v>
      </c>
      <c r="L344" s="517" t="s">
        <v>23</v>
      </c>
      <c r="M344" s="516" t="s">
        <v>122</v>
      </c>
      <c r="N344" s="516" t="s">
        <v>25</v>
      </c>
      <c r="O344" s="516" t="s">
        <v>26</v>
      </c>
      <c r="P344" s="516" t="s">
        <v>27</v>
      </c>
      <c r="Q344" s="516" t="s">
        <v>28</v>
      </c>
      <c r="R344" s="516" t="s">
        <v>29</v>
      </c>
      <c r="S344" s="517" t="s">
        <v>123</v>
      </c>
      <c r="T344" s="517"/>
    </row>
    <row r="345" spans="1:20" ht="32.1" customHeight="1">
      <c r="A345" s="517"/>
      <c r="B345" s="517"/>
      <c r="C345" s="517"/>
      <c r="D345" s="517"/>
      <c r="E345" s="517"/>
      <c r="F345" s="517"/>
      <c r="G345" s="581"/>
      <c r="H345" s="517"/>
      <c r="I345" s="517"/>
      <c r="J345" s="517"/>
      <c r="K345" s="517"/>
      <c r="L345" s="517"/>
      <c r="M345" s="516"/>
      <c r="N345" s="516"/>
      <c r="O345" s="516"/>
      <c r="P345" s="516"/>
      <c r="Q345" s="516"/>
      <c r="R345" s="516"/>
      <c r="S345" s="84" t="s">
        <v>31</v>
      </c>
      <c r="T345" s="84" t="s">
        <v>32</v>
      </c>
    </row>
    <row r="346" spans="1:20" ht="297.39999999999998" customHeight="1">
      <c r="A346" s="112" t="s">
        <v>258</v>
      </c>
      <c r="B346" s="117">
        <v>2102001</v>
      </c>
      <c r="C346" s="117" t="s">
        <v>237</v>
      </c>
      <c r="D346" s="187" t="s">
        <v>238</v>
      </c>
      <c r="E346" s="118" t="s">
        <v>239</v>
      </c>
      <c r="F346" s="112" t="s">
        <v>259</v>
      </c>
      <c r="G346" s="112" t="s">
        <v>241</v>
      </c>
      <c r="H346" s="112" t="s">
        <v>260</v>
      </c>
      <c r="I346" s="132" t="s">
        <v>261</v>
      </c>
      <c r="J346" s="132">
        <v>1</v>
      </c>
      <c r="K346" s="185">
        <v>43282</v>
      </c>
      <c r="L346" s="185">
        <v>43465</v>
      </c>
      <c r="M346" s="194">
        <f>(+L346-K346)/7</f>
        <v>26.142857142857142</v>
      </c>
      <c r="N346" s="200" t="s">
        <v>141</v>
      </c>
      <c r="O346" s="201">
        <v>0.5</v>
      </c>
      <c r="P346" s="200">
        <v>13</v>
      </c>
      <c r="Q346" s="200">
        <v>0</v>
      </c>
      <c r="R346" s="199">
        <v>0</v>
      </c>
      <c r="S346" s="116"/>
      <c r="T346" s="116"/>
    </row>
    <row r="347" spans="1:20" ht="14.1" customHeight="1">
      <c r="A347" s="584"/>
      <c r="B347" s="584"/>
      <c r="C347" s="559" t="s">
        <v>46</v>
      </c>
      <c r="D347" s="559"/>
      <c r="E347" s="559"/>
      <c r="F347" s="86"/>
      <c r="G347" s="615" t="s">
        <v>85</v>
      </c>
      <c r="H347" s="615"/>
      <c r="I347" s="615"/>
      <c r="J347" s="615"/>
      <c r="K347" s="615"/>
      <c r="L347" s="615"/>
      <c r="M347" s="615"/>
      <c r="N347" s="615"/>
      <c r="O347" s="615"/>
      <c r="P347" s="615"/>
      <c r="Q347" s="615"/>
      <c r="R347" s="616" t="s">
        <v>86</v>
      </c>
      <c r="S347" s="616"/>
      <c r="T347" s="89">
        <v>0</v>
      </c>
    </row>
    <row r="348" spans="1:20" ht="14.1" customHeight="1">
      <c r="A348" s="584"/>
      <c r="B348" s="584"/>
      <c r="C348" s="559" t="s">
        <v>49</v>
      </c>
      <c r="D348" s="559"/>
      <c r="E348" s="559"/>
      <c r="F348" s="86"/>
      <c r="G348" s="599" t="s">
        <v>87</v>
      </c>
      <c r="H348" s="599"/>
      <c r="I348" s="599"/>
      <c r="J348" s="599"/>
      <c r="K348" s="599"/>
      <c r="L348" s="599"/>
      <c r="M348" s="599"/>
      <c r="N348" s="599"/>
      <c r="O348" s="599"/>
      <c r="P348" s="599"/>
      <c r="Q348" s="599"/>
      <c r="R348" s="600" t="s">
        <v>88</v>
      </c>
      <c r="S348" s="600"/>
      <c r="T348" s="92">
        <v>232.28571428571399</v>
      </c>
    </row>
    <row r="349" spans="1:20" ht="14.1" customHeight="1">
      <c r="A349" s="584"/>
      <c r="B349" s="584"/>
      <c r="C349" s="559" t="s">
        <v>52</v>
      </c>
      <c r="D349" s="559"/>
      <c r="E349" s="559"/>
      <c r="F349" s="86"/>
      <c r="G349" s="560" t="s">
        <v>89</v>
      </c>
      <c r="H349" s="560"/>
      <c r="I349" s="560"/>
      <c r="J349" s="560"/>
      <c r="K349" s="560"/>
      <c r="L349" s="560"/>
      <c r="M349" s="560"/>
      <c r="N349" s="560"/>
      <c r="O349" s="560"/>
      <c r="P349" s="560"/>
      <c r="Q349" s="560"/>
      <c r="R349" s="507" t="s">
        <v>90</v>
      </c>
      <c r="S349" s="507"/>
      <c r="T349" s="94">
        <v>0</v>
      </c>
    </row>
    <row r="350" spans="1:20" ht="14.1" customHeight="1">
      <c r="A350" s="584"/>
      <c r="B350" s="584"/>
      <c r="C350" s="559" t="s">
        <v>55</v>
      </c>
      <c r="D350" s="559"/>
      <c r="E350" s="559"/>
      <c r="F350" s="86"/>
      <c r="G350" s="560" t="s">
        <v>91</v>
      </c>
      <c r="H350" s="560"/>
      <c r="I350" s="560"/>
      <c r="J350" s="560"/>
      <c r="K350" s="560"/>
      <c r="L350" s="560"/>
      <c r="M350" s="560"/>
      <c r="N350" s="560"/>
      <c r="O350" s="560"/>
      <c r="P350" s="560"/>
      <c r="Q350" s="560"/>
      <c r="R350" s="507" t="s">
        <v>92</v>
      </c>
      <c r="S350" s="507"/>
      <c r="T350" s="94">
        <v>0.33487084870848705</v>
      </c>
    </row>
    <row r="353" spans="1:20" ht="32.25" customHeight="1">
      <c r="A353" s="556" t="s">
        <v>262</v>
      </c>
      <c r="B353" s="556"/>
      <c r="C353" s="556"/>
      <c r="D353" s="556"/>
      <c r="E353" s="556"/>
      <c r="F353" s="556"/>
      <c r="G353" s="556"/>
      <c r="H353" s="556"/>
      <c r="I353" s="556"/>
      <c r="J353" s="556"/>
      <c r="K353" s="556"/>
      <c r="L353" s="556"/>
      <c r="M353" s="556"/>
      <c r="N353" s="556"/>
      <c r="O353" s="556"/>
      <c r="P353" s="556"/>
      <c r="Q353" s="556"/>
      <c r="R353" s="556"/>
      <c r="S353" s="556"/>
      <c r="T353" s="556"/>
    </row>
    <row r="356" spans="1:20" ht="14.1" customHeight="1">
      <c r="A356" s="103" t="s">
        <v>4</v>
      </c>
      <c r="B356" s="518" t="s">
        <v>60</v>
      </c>
      <c r="C356" s="518"/>
      <c r="D356" s="518"/>
      <c r="E356" s="104"/>
      <c r="F356" s="104"/>
      <c r="G356" s="105"/>
      <c r="H356" s="105"/>
    </row>
    <row r="357" spans="1:20" ht="14.1" customHeight="1">
      <c r="A357" s="103" t="s">
        <v>61</v>
      </c>
      <c r="B357" s="103"/>
      <c r="C357" s="587" t="s">
        <v>684</v>
      </c>
      <c r="D357" s="587"/>
      <c r="E357" s="587"/>
      <c r="F357" s="587"/>
    </row>
    <row r="358" spans="1:20" ht="14.1" customHeight="1">
      <c r="A358" s="103" t="s">
        <v>6</v>
      </c>
      <c r="B358" s="103" t="s">
        <v>7</v>
      </c>
      <c r="C358" s="103"/>
      <c r="D358" s="106"/>
      <c r="E358" s="86"/>
      <c r="F358" s="86"/>
      <c r="G358" s="107"/>
      <c r="H358" s="107"/>
    </row>
    <row r="359" spans="1:20" ht="14.1" customHeight="1">
      <c r="A359" s="520" t="s">
        <v>62</v>
      </c>
      <c r="B359" s="520"/>
      <c r="C359" s="520"/>
      <c r="D359" s="108">
        <v>2016</v>
      </c>
      <c r="E359" s="86"/>
      <c r="F359" s="86"/>
      <c r="G359" s="109"/>
      <c r="H359" s="109"/>
    </row>
    <row r="360" spans="1:20" ht="14.1" customHeight="1" thickBot="1">
      <c r="A360" s="520" t="s">
        <v>114</v>
      </c>
      <c r="B360" s="520"/>
      <c r="C360" s="520"/>
      <c r="D360" s="520"/>
      <c r="E360" s="86"/>
      <c r="F360" s="86"/>
      <c r="G360" s="521" t="s">
        <v>263</v>
      </c>
      <c r="H360" s="521"/>
    </row>
    <row r="361" spans="1:20" ht="14.1" customHeight="1" thickBot="1">
      <c r="A361" s="522" t="s">
        <v>116</v>
      </c>
      <c r="B361" s="522"/>
      <c r="C361" s="522"/>
      <c r="D361" s="522"/>
      <c r="E361" s="86"/>
      <c r="F361" s="86"/>
      <c r="G361" s="523" t="s">
        <v>685</v>
      </c>
      <c r="H361" s="523"/>
    </row>
    <row r="362" spans="1:20" ht="14.1" customHeight="1">
      <c r="A362" s="515" t="s">
        <v>264</v>
      </c>
      <c r="B362" s="515"/>
      <c r="C362" s="148"/>
      <c r="D362" s="110"/>
      <c r="E362" s="110"/>
      <c r="F362" s="110"/>
      <c r="G362" s="111"/>
      <c r="H362" s="111"/>
    </row>
    <row r="365" spans="1:20" ht="22.35" customHeight="1">
      <c r="A365" s="517" t="s">
        <v>12</v>
      </c>
      <c r="B365" s="517" t="s">
        <v>13</v>
      </c>
      <c r="C365" s="517" t="s">
        <v>14</v>
      </c>
      <c r="D365" s="517" t="s">
        <v>118</v>
      </c>
      <c r="E365" s="517" t="s">
        <v>119</v>
      </c>
      <c r="F365" s="517" t="s">
        <v>17</v>
      </c>
      <c r="G365" s="581" t="s">
        <v>18</v>
      </c>
      <c r="H365" s="517" t="s">
        <v>19</v>
      </c>
      <c r="I365" s="517" t="s">
        <v>120</v>
      </c>
      <c r="J365" s="517" t="s">
        <v>121</v>
      </c>
      <c r="K365" s="517" t="s">
        <v>22</v>
      </c>
      <c r="L365" s="517" t="s">
        <v>23</v>
      </c>
      <c r="M365" s="516" t="s">
        <v>122</v>
      </c>
      <c r="N365" s="516" t="s">
        <v>25</v>
      </c>
      <c r="O365" s="516" t="s">
        <v>26</v>
      </c>
      <c r="P365" s="516" t="s">
        <v>27</v>
      </c>
      <c r="Q365" s="516" t="s">
        <v>28</v>
      </c>
      <c r="R365" s="516" t="s">
        <v>29</v>
      </c>
      <c r="S365" s="517" t="s">
        <v>123</v>
      </c>
      <c r="T365" s="517"/>
    </row>
    <row r="366" spans="1:20" ht="29.85" customHeight="1">
      <c r="A366" s="517"/>
      <c r="B366" s="517"/>
      <c r="C366" s="517"/>
      <c r="D366" s="517"/>
      <c r="E366" s="517"/>
      <c r="F366" s="517"/>
      <c r="G366" s="581"/>
      <c r="H366" s="517"/>
      <c r="I366" s="517"/>
      <c r="J366" s="517"/>
      <c r="K366" s="517"/>
      <c r="L366" s="517"/>
      <c r="M366" s="516"/>
      <c r="N366" s="516"/>
      <c r="O366" s="516"/>
      <c r="P366" s="516"/>
      <c r="Q366" s="516"/>
      <c r="R366" s="516"/>
      <c r="S366" s="84" t="s">
        <v>31</v>
      </c>
      <c r="T366" s="84" t="s">
        <v>32</v>
      </c>
    </row>
    <row r="367" spans="1:20" ht="143.1" customHeight="1">
      <c r="A367" s="132">
        <v>1</v>
      </c>
      <c r="B367" s="126">
        <v>1402003</v>
      </c>
      <c r="C367" s="196" t="s">
        <v>265</v>
      </c>
      <c r="D367" s="196" t="s">
        <v>266</v>
      </c>
      <c r="E367" s="196" t="s">
        <v>267</v>
      </c>
      <c r="F367" s="132" t="s">
        <v>268</v>
      </c>
      <c r="G367" s="190" t="s">
        <v>269</v>
      </c>
      <c r="H367" s="132" t="s">
        <v>270</v>
      </c>
      <c r="I367" s="132" t="s">
        <v>271</v>
      </c>
      <c r="J367" s="132" t="s">
        <v>272</v>
      </c>
      <c r="K367" s="185">
        <v>43101</v>
      </c>
      <c r="L367" s="185">
        <v>43435</v>
      </c>
      <c r="M367" s="194">
        <f>(L367-K367)/7</f>
        <v>47.714285714285715</v>
      </c>
      <c r="N367" s="147">
        <v>4</v>
      </c>
      <c r="O367" s="114">
        <v>1</v>
      </c>
      <c r="P367" s="115" t="s">
        <v>632</v>
      </c>
      <c r="Q367" s="115">
        <v>0</v>
      </c>
      <c r="R367" s="115"/>
      <c r="S367" s="116"/>
      <c r="T367" s="116"/>
    </row>
    <row r="368" spans="1:20" ht="128.1" customHeight="1">
      <c r="A368" s="132">
        <v>2</v>
      </c>
      <c r="B368" s="126">
        <v>1402003</v>
      </c>
      <c r="C368" s="126" t="s">
        <v>273</v>
      </c>
      <c r="D368" s="196" t="s">
        <v>266</v>
      </c>
      <c r="E368" s="196" t="s">
        <v>274</v>
      </c>
      <c r="F368" s="132" t="s">
        <v>268</v>
      </c>
      <c r="G368" s="190" t="s">
        <v>269</v>
      </c>
      <c r="H368" s="132" t="s">
        <v>270</v>
      </c>
      <c r="I368" s="132" t="s">
        <v>275</v>
      </c>
      <c r="J368" s="132" t="s">
        <v>276</v>
      </c>
      <c r="K368" s="185">
        <v>43101</v>
      </c>
      <c r="L368" s="185">
        <v>43435</v>
      </c>
      <c r="M368" s="194">
        <f>(L368-K368)/7</f>
        <v>47.714285714285715</v>
      </c>
      <c r="N368" s="147">
        <v>4</v>
      </c>
      <c r="O368" s="114">
        <v>1</v>
      </c>
      <c r="P368" s="115" t="s">
        <v>632</v>
      </c>
      <c r="Q368" s="115">
        <v>0</v>
      </c>
      <c r="R368" s="115"/>
      <c r="S368" s="116"/>
      <c r="T368" s="116"/>
    </row>
    <row r="369" spans="1:20" ht="167.85" customHeight="1">
      <c r="A369" s="202">
        <v>3</v>
      </c>
      <c r="B369" s="189">
        <v>1404004</v>
      </c>
      <c r="C369" s="203" t="s">
        <v>277</v>
      </c>
      <c r="D369" s="189" t="s">
        <v>278</v>
      </c>
      <c r="E369" s="189" t="s">
        <v>279</v>
      </c>
      <c r="F369" s="204" t="s">
        <v>280</v>
      </c>
      <c r="G369" s="190" t="s">
        <v>281</v>
      </c>
      <c r="H369" s="205" t="s">
        <v>282</v>
      </c>
      <c r="I369" s="190" t="s">
        <v>283</v>
      </c>
      <c r="J369" s="206" t="s">
        <v>284</v>
      </c>
      <c r="K369" s="207">
        <v>43101</v>
      </c>
      <c r="L369" s="207">
        <v>43465</v>
      </c>
      <c r="M369" s="208">
        <f>(L369-K369)/7</f>
        <v>52</v>
      </c>
      <c r="N369" s="147">
        <v>4</v>
      </c>
      <c r="O369" s="114">
        <v>1</v>
      </c>
      <c r="P369" s="115">
        <v>52</v>
      </c>
      <c r="Q369" s="115">
        <v>0</v>
      </c>
      <c r="R369" s="115"/>
      <c r="S369" s="116"/>
      <c r="T369" s="116"/>
    </row>
    <row r="370" spans="1:20" ht="180.4" customHeight="1">
      <c r="A370" s="209">
        <v>4</v>
      </c>
      <c r="B370" s="126">
        <v>1905001</v>
      </c>
      <c r="C370" s="126" t="s">
        <v>285</v>
      </c>
      <c r="D370" s="126" t="s">
        <v>286</v>
      </c>
      <c r="E370" s="126" t="s">
        <v>287</v>
      </c>
      <c r="F370" s="190" t="s">
        <v>288</v>
      </c>
      <c r="G370" s="190" t="s">
        <v>289</v>
      </c>
      <c r="H370" s="190" t="s">
        <v>290</v>
      </c>
      <c r="I370" s="190" t="s">
        <v>291</v>
      </c>
      <c r="J370" s="190" t="s">
        <v>284</v>
      </c>
      <c r="K370" s="185">
        <v>43101</v>
      </c>
      <c r="L370" s="185">
        <v>43465</v>
      </c>
      <c r="M370" s="194">
        <f>(L370-K370)/7</f>
        <v>52</v>
      </c>
      <c r="N370" s="147">
        <v>4</v>
      </c>
      <c r="O370" s="114">
        <v>1</v>
      </c>
      <c r="P370" s="115">
        <v>52</v>
      </c>
      <c r="Q370" s="115">
        <v>0</v>
      </c>
      <c r="R370" s="210"/>
      <c r="S370" s="88"/>
      <c r="T370" s="89">
        <v>0</v>
      </c>
    </row>
    <row r="371" spans="1:20" ht="14.1" customHeight="1">
      <c r="A371" s="584"/>
      <c r="B371" s="584"/>
      <c r="C371" s="559"/>
      <c r="D371" s="559"/>
      <c r="E371" s="559"/>
      <c r="F371" s="86"/>
      <c r="G371" s="599"/>
      <c r="H371" s="599"/>
      <c r="I371" s="599"/>
      <c r="J371" s="599"/>
      <c r="K371" s="599"/>
      <c r="L371" s="599"/>
      <c r="M371" s="599"/>
      <c r="N371" s="599"/>
      <c r="O371" s="599"/>
      <c r="P371" s="599"/>
      <c r="Q371" s="599"/>
      <c r="R371" s="600"/>
      <c r="S371" s="600"/>
      <c r="T371" s="92">
        <v>232.28571428571399</v>
      </c>
    </row>
    <row r="372" spans="1:20" ht="14.1" customHeight="1">
      <c r="A372" s="584"/>
      <c r="B372" s="584"/>
      <c r="C372" s="559" t="s">
        <v>52</v>
      </c>
      <c r="D372" s="559"/>
      <c r="E372" s="559"/>
      <c r="F372" s="86"/>
      <c r="G372" s="560" t="s">
        <v>89</v>
      </c>
      <c r="H372" s="560"/>
      <c r="I372" s="560"/>
      <c r="J372" s="560"/>
      <c r="K372" s="560"/>
      <c r="L372" s="560"/>
      <c r="M372" s="560"/>
      <c r="N372" s="560"/>
      <c r="O372" s="560"/>
      <c r="P372" s="560"/>
      <c r="Q372" s="560"/>
      <c r="R372" s="507" t="s">
        <v>90</v>
      </c>
      <c r="S372" s="507"/>
      <c r="T372" s="94">
        <v>0</v>
      </c>
    </row>
    <row r="373" spans="1:20" ht="14.1" customHeight="1">
      <c r="A373" s="584"/>
      <c r="B373" s="584"/>
      <c r="C373" s="559" t="s">
        <v>55</v>
      </c>
      <c r="D373" s="559"/>
      <c r="E373" s="559"/>
      <c r="F373" s="86"/>
      <c r="G373" s="560" t="s">
        <v>91</v>
      </c>
      <c r="H373" s="560"/>
      <c r="I373" s="560"/>
      <c r="J373" s="560"/>
      <c r="K373" s="560"/>
      <c r="L373" s="560"/>
      <c r="M373" s="560"/>
      <c r="N373" s="560"/>
      <c r="O373" s="560"/>
      <c r="P373" s="560"/>
      <c r="Q373" s="560"/>
      <c r="R373" s="507" t="s">
        <v>92</v>
      </c>
      <c r="S373" s="507"/>
      <c r="T373" s="94">
        <v>0.33487084870848705</v>
      </c>
    </row>
    <row r="376" spans="1:20" ht="14.1" customHeight="1">
      <c r="A376" s="103" t="s">
        <v>4</v>
      </c>
      <c r="B376" s="518" t="s">
        <v>60</v>
      </c>
      <c r="C376" s="518"/>
      <c r="D376" s="518"/>
      <c r="E376" s="104"/>
      <c r="F376" s="104"/>
      <c r="G376" s="105"/>
      <c r="H376" s="105"/>
    </row>
    <row r="377" spans="1:20" ht="14.1" customHeight="1">
      <c r="A377" s="103" t="s">
        <v>61</v>
      </c>
      <c r="B377" s="103"/>
      <c r="C377" s="587" t="s">
        <v>684</v>
      </c>
      <c r="D377" s="587"/>
      <c r="E377" s="587"/>
      <c r="F377" s="587"/>
    </row>
    <row r="378" spans="1:20" ht="14.1" customHeight="1">
      <c r="A378" s="103" t="s">
        <v>6</v>
      </c>
      <c r="B378" s="103" t="s">
        <v>7</v>
      </c>
      <c r="C378" s="103"/>
      <c r="D378" s="106"/>
      <c r="E378" s="86"/>
      <c r="F378" s="86"/>
      <c r="G378" s="107"/>
      <c r="H378" s="107"/>
    </row>
    <row r="379" spans="1:20" ht="14.1" customHeight="1">
      <c r="A379" s="520" t="s">
        <v>62</v>
      </c>
      <c r="B379" s="520"/>
      <c r="C379" s="520"/>
      <c r="D379" s="108">
        <v>2016</v>
      </c>
      <c r="E379" s="86"/>
      <c r="F379" s="86"/>
      <c r="G379" s="109"/>
      <c r="H379" s="109"/>
    </row>
    <row r="380" spans="1:20" ht="14.1" customHeight="1" thickBot="1">
      <c r="A380" s="520" t="s">
        <v>114</v>
      </c>
      <c r="B380" s="520"/>
      <c r="C380" s="520"/>
      <c r="D380" s="520"/>
      <c r="E380" s="86"/>
      <c r="F380" s="86"/>
      <c r="G380" s="521" t="s">
        <v>263</v>
      </c>
      <c r="H380" s="521"/>
    </row>
    <row r="381" spans="1:20" ht="14.1" customHeight="1" thickBot="1">
      <c r="A381" s="522" t="s">
        <v>116</v>
      </c>
      <c r="B381" s="522"/>
      <c r="C381" s="522"/>
      <c r="D381" s="522"/>
      <c r="E381" s="86"/>
      <c r="F381" s="86"/>
      <c r="G381" s="523" t="s">
        <v>685</v>
      </c>
      <c r="H381" s="523"/>
    </row>
    <row r="382" spans="1:20" ht="14.1" customHeight="1">
      <c r="A382" s="515" t="s">
        <v>292</v>
      </c>
      <c r="B382" s="515"/>
      <c r="C382" s="148"/>
      <c r="D382" s="110"/>
      <c r="E382" s="110"/>
      <c r="F382" s="110"/>
      <c r="G382" s="111"/>
      <c r="H382" s="111"/>
    </row>
    <row r="385" spans="1:20" ht="14.1" customHeight="1">
      <c r="A385" s="517" t="s">
        <v>12</v>
      </c>
      <c r="B385" s="517" t="s">
        <v>13</v>
      </c>
      <c r="C385" s="517" t="s">
        <v>14</v>
      </c>
      <c r="D385" s="517" t="s">
        <v>118</v>
      </c>
      <c r="E385" s="517" t="s">
        <v>119</v>
      </c>
      <c r="F385" s="517" t="s">
        <v>17</v>
      </c>
      <c r="G385" s="581" t="s">
        <v>18</v>
      </c>
      <c r="H385" s="517" t="s">
        <v>19</v>
      </c>
      <c r="I385" s="517" t="s">
        <v>120</v>
      </c>
      <c r="J385" s="517" t="s">
        <v>121</v>
      </c>
      <c r="K385" s="517" t="s">
        <v>22</v>
      </c>
      <c r="L385" s="517" t="s">
        <v>23</v>
      </c>
      <c r="M385" s="516" t="s">
        <v>122</v>
      </c>
      <c r="N385" s="516" t="s">
        <v>25</v>
      </c>
      <c r="O385" s="516" t="s">
        <v>26</v>
      </c>
      <c r="P385" s="516" t="s">
        <v>27</v>
      </c>
      <c r="Q385" s="516" t="s">
        <v>28</v>
      </c>
      <c r="R385" s="516" t="s">
        <v>29</v>
      </c>
      <c r="S385" s="517" t="s">
        <v>123</v>
      </c>
      <c r="T385" s="517"/>
    </row>
    <row r="386" spans="1:20" ht="14.1" customHeight="1">
      <c r="A386" s="517"/>
      <c r="B386" s="517"/>
      <c r="C386" s="517"/>
      <c r="D386" s="517"/>
      <c r="E386" s="517"/>
      <c r="F386" s="517"/>
      <c r="G386" s="581"/>
      <c r="H386" s="517"/>
      <c r="I386" s="517"/>
      <c r="J386" s="517"/>
      <c r="K386" s="517"/>
      <c r="L386" s="517"/>
      <c r="M386" s="516"/>
      <c r="N386" s="516"/>
      <c r="O386" s="516"/>
      <c r="P386" s="516"/>
      <c r="Q386" s="516"/>
      <c r="R386" s="516"/>
      <c r="S386" s="84" t="s">
        <v>31</v>
      </c>
      <c r="T386" s="84" t="s">
        <v>32</v>
      </c>
    </row>
    <row r="387" spans="1:20" ht="310.89999999999998" customHeight="1">
      <c r="A387" s="132">
        <v>5</v>
      </c>
      <c r="B387" s="126" t="s">
        <v>293</v>
      </c>
      <c r="C387" s="126" t="s">
        <v>294</v>
      </c>
      <c r="D387" s="126" t="s">
        <v>295</v>
      </c>
      <c r="E387" s="126" t="s">
        <v>296</v>
      </c>
      <c r="F387" s="126" t="s">
        <v>297</v>
      </c>
      <c r="G387" s="126" t="s">
        <v>298</v>
      </c>
      <c r="H387" s="126" t="s">
        <v>299</v>
      </c>
      <c r="I387" s="126" t="s">
        <v>300</v>
      </c>
      <c r="J387" s="126">
        <v>4</v>
      </c>
      <c r="K387" s="211">
        <v>43101</v>
      </c>
      <c r="L387" s="211">
        <v>43465</v>
      </c>
      <c r="M387" s="194">
        <f>(L387-K387)/7</f>
        <v>52</v>
      </c>
      <c r="N387" s="197">
        <v>4</v>
      </c>
      <c r="O387" s="198">
        <v>1</v>
      </c>
      <c r="P387" s="197">
        <v>52</v>
      </c>
      <c r="Q387" s="197">
        <v>0</v>
      </c>
      <c r="R387" s="199">
        <v>0</v>
      </c>
      <c r="S387" s="116"/>
      <c r="T387" s="116"/>
    </row>
    <row r="388" spans="1:20" ht="14.1" customHeight="1">
      <c r="A388" s="584"/>
      <c r="B388" s="584"/>
      <c r="C388" s="559" t="s">
        <v>46</v>
      </c>
      <c r="D388" s="559"/>
      <c r="E388" s="559"/>
      <c r="F388" s="86"/>
      <c r="G388" s="615" t="s">
        <v>85</v>
      </c>
      <c r="H388" s="615"/>
      <c r="I388" s="615"/>
      <c r="J388" s="615"/>
      <c r="K388" s="615"/>
      <c r="L388" s="615"/>
      <c r="M388" s="615"/>
      <c r="N388" s="615"/>
      <c r="O388" s="615"/>
      <c r="P388" s="615"/>
      <c r="Q388" s="615"/>
      <c r="R388" s="616" t="s">
        <v>86</v>
      </c>
      <c r="S388" s="616"/>
      <c r="T388" s="89">
        <v>0</v>
      </c>
    </row>
    <row r="389" spans="1:20" ht="14.1" customHeight="1">
      <c r="A389" s="584"/>
      <c r="B389" s="584"/>
      <c r="C389" s="559" t="s">
        <v>49</v>
      </c>
      <c r="D389" s="559"/>
      <c r="E389" s="559"/>
      <c r="F389" s="86"/>
      <c r="G389" s="599" t="s">
        <v>87</v>
      </c>
      <c r="H389" s="599"/>
      <c r="I389" s="599"/>
      <c r="J389" s="599"/>
      <c r="K389" s="599"/>
      <c r="L389" s="599"/>
      <c r="M389" s="599"/>
      <c r="N389" s="599"/>
      <c r="O389" s="599"/>
      <c r="P389" s="599"/>
      <c r="Q389" s="599"/>
      <c r="R389" s="600" t="s">
        <v>88</v>
      </c>
      <c r="S389" s="600"/>
      <c r="T389" s="92">
        <v>232.28571428571399</v>
      </c>
    </row>
    <row r="390" spans="1:20" ht="14.1" customHeight="1">
      <c r="A390" s="584"/>
      <c r="B390" s="584"/>
      <c r="C390" s="559" t="s">
        <v>52</v>
      </c>
      <c r="D390" s="559"/>
      <c r="E390" s="559"/>
      <c r="F390" s="86"/>
      <c r="G390" s="560" t="s">
        <v>89</v>
      </c>
      <c r="H390" s="560"/>
      <c r="I390" s="560"/>
      <c r="J390" s="560"/>
      <c r="K390" s="560"/>
      <c r="L390" s="560"/>
      <c r="M390" s="560"/>
      <c r="N390" s="560"/>
      <c r="O390" s="560"/>
      <c r="P390" s="560"/>
      <c r="Q390" s="560"/>
      <c r="R390" s="507" t="s">
        <v>90</v>
      </c>
      <c r="S390" s="507"/>
      <c r="T390" s="94">
        <v>0</v>
      </c>
    </row>
    <row r="391" spans="1:20" ht="14.1" customHeight="1">
      <c r="A391" s="584"/>
      <c r="B391" s="584"/>
      <c r="C391" s="559" t="s">
        <v>55</v>
      </c>
      <c r="D391" s="559"/>
      <c r="E391" s="559"/>
      <c r="F391" s="86"/>
      <c r="G391" s="560" t="s">
        <v>91</v>
      </c>
      <c r="H391" s="560"/>
      <c r="I391" s="560"/>
      <c r="J391" s="560"/>
      <c r="K391" s="560"/>
      <c r="L391" s="560"/>
      <c r="M391" s="560"/>
      <c r="N391" s="560"/>
      <c r="O391" s="560"/>
      <c r="P391" s="560"/>
      <c r="Q391" s="560"/>
      <c r="R391" s="507" t="s">
        <v>92</v>
      </c>
      <c r="S391" s="507"/>
      <c r="T391" s="94">
        <v>0.33487084870848705</v>
      </c>
    </row>
    <row r="394" spans="1:20" ht="14.1" customHeight="1">
      <c r="A394" s="103" t="s">
        <v>4</v>
      </c>
      <c r="B394" s="518" t="s">
        <v>60</v>
      </c>
      <c r="C394" s="518"/>
      <c r="D394" s="518"/>
      <c r="E394" s="104"/>
      <c r="F394" s="104"/>
      <c r="G394" s="105"/>
      <c r="H394" s="105"/>
    </row>
    <row r="395" spans="1:20" ht="14.1" customHeight="1">
      <c r="A395" s="103" t="s">
        <v>61</v>
      </c>
      <c r="B395" s="103"/>
      <c r="C395" s="587" t="s">
        <v>684</v>
      </c>
      <c r="D395" s="587"/>
      <c r="E395" s="587"/>
      <c r="F395" s="587"/>
    </row>
    <row r="396" spans="1:20" ht="14.1" customHeight="1">
      <c r="A396" s="103" t="s">
        <v>6</v>
      </c>
      <c r="B396" s="103" t="s">
        <v>7</v>
      </c>
      <c r="C396" s="103"/>
      <c r="D396" s="106"/>
      <c r="E396" s="86"/>
      <c r="F396" s="86"/>
      <c r="G396" s="107"/>
      <c r="H396" s="107"/>
    </row>
    <row r="397" spans="1:20" ht="14.1" customHeight="1">
      <c r="A397" s="520" t="s">
        <v>62</v>
      </c>
      <c r="B397" s="520"/>
      <c r="C397" s="520"/>
      <c r="D397" s="108">
        <v>2016</v>
      </c>
      <c r="E397" s="86"/>
      <c r="F397" s="86"/>
      <c r="G397" s="109"/>
      <c r="H397" s="109"/>
    </row>
    <row r="398" spans="1:20" ht="14.1" customHeight="1" thickBot="1">
      <c r="A398" s="520" t="s">
        <v>114</v>
      </c>
      <c r="B398" s="520"/>
      <c r="C398" s="520"/>
      <c r="D398" s="520"/>
      <c r="E398" s="86"/>
      <c r="F398" s="86"/>
      <c r="G398" s="521" t="s">
        <v>263</v>
      </c>
      <c r="H398" s="521"/>
    </row>
    <row r="399" spans="1:20" ht="14.1" customHeight="1" thickBot="1">
      <c r="A399" s="522" t="s">
        <v>116</v>
      </c>
      <c r="B399" s="522"/>
      <c r="C399" s="522"/>
      <c r="D399" s="522"/>
      <c r="E399" s="86"/>
      <c r="F399" s="86"/>
      <c r="G399" s="523" t="s">
        <v>685</v>
      </c>
      <c r="H399" s="523"/>
    </row>
    <row r="400" spans="1:20" ht="14.1" customHeight="1">
      <c r="A400" s="515" t="s">
        <v>233</v>
      </c>
      <c r="B400" s="515"/>
      <c r="C400" s="148"/>
      <c r="D400" s="110"/>
      <c r="E400" s="110"/>
      <c r="F400" s="110"/>
      <c r="G400" s="111"/>
      <c r="H400" s="111"/>
    </row>
    <row r="403" spans="1:20" ht="14.1" customHeight="1">
      <c r="A403" s="517" t="s">
        <v>12</v>
      </c>
      <c r="B403" s="517" t="s">
        <v>13</v>
      </c>
      <c r="C403" s="517" t="s">
        <v>14</v>
      </c>
      <c r="D403" s="517" t="s">
        <v>118</v>
      </c>
      <c r="E403" s="517" t="s">
        <v>119</v>
      </c>
      <c r="F403" s="517" t="s">
        <v>17</v>
      </c>
      <c r="G403" s="581" t="s">
        <v>18</v>
      </c>
      <c r="H403" s="517" t="s">
        <v>19</v>
      </c>
      <c r="I403" s="517" t="s">
        <v>120</v>
      </c>
      <c r="J403" s="517" t="s">
        <v>121</v>
      </c>
      <c r="K403" s="517" t="s">
        <v>22</v>
      </c>
      <c r="L403" s="517" t="s">
        <v>23</v>
      </c>
      <c r="M403" s="516" t="s">
        <v>122</v>
      </c>
      <c r="N403" s="516" t="s">
        <v>25</v>
      </c>
      <c r="O403" s="516" t="s">
        <v>26</v>
      </c>
      <c r="P403" s="516" t="s">
        <v>27</v>
      </c>
      <c r="Q403" s="516" t="s">
        <v>28</v>
      </c>
      <c r="R403" s="516" t="s">
        <v>29</v>
      </c>
      <c r="S403" s="517" t="s">
        <v>123</v>
      </c>
      <c r="T403" s="517"/>
    </row>
    <row r="404" spans="1:20" ht="14.1" customHeight="1">
      <c r="A404" s="517"/>
      <c r="B404" s="517"/>
      <c r="C404" s="517"/>
      <c r="D404" s="517"/>
      <c r="E404" s="517"/>
      <c r="F404" s="517"/>
      <c r="G404" s="581"/>
      <c r="H404" s="517"/>
      <c r="I404" s="517"/>
      <c r="J404" s="517"/>
      <c r="K404" s="517"/>
      <c r="L404" s="517"/>
      <c r="M404" s="516"/>
      <c r="N404" s="516"/>
      <c r="O404" s="516"/>
      <c r="P404" s="516"/>
      <c r="Q404" s="516"/>
      <c r="R404" s="516"/>
      <c r="S404" s="84" t="s">
        <v>31</v>
      </c>
      <c r="T404" s="84" t="s">
        <v>32</v>
      </c>
    </row>
    <row r="405" spans="1:20" ht="232.5" customHeight="1" thickBot="1">
      <c r="A405" s="132">
        <v>5</v>
      </c>
      <c r="B405" s="126" t="s">
        <v>293</v>
      </c>
      <c r="C405" s="126" t="s">
        <v>294</v>
      </c>
      <c r="D405" s="126" t="s">
        <v>295</v>
      </c>
      <c r="E405" s="126" t="s">
        <v>296</v>
      </c>
      <c r="F405" s="126" t="s">
        <v>297</v>
      </c>
      <c r="G405" s="126" t="s">
        <v>298</v>
      </c>
      <c r="H405" s="126" t="s">
        <v>299</v>
      </c>
      <c r="I405" s="126" t="s">
        <v>300</v>
      </c>
      <c r="J405" s="126">
        <v>4</v>
      </c>
      <c r="K405" s="211">
        <v>43101</v>
      </c>
      <c r="L405" s="211">
        <v>43465</v>
      </c>
      <c r="M405" s="194">
        <f>(L405-K405)/7</f>
        <v>52</v>
      </c>
      <c r="N405" s="147">
        <v>4</v>
      </c>
      <c r="O405" s="114">
        <v>1</v>
      </c>
      <c r="P405" s="115">
        <v>52</v>
      </c>
      <c r="Q405" s="115">
        <v>0</v>
      </c>
      <c r="R405" s="115">
        <v>0</v>
      </c>
      <c r="S405" s="116"/>
      <c r="T405" s="116"/>
    </row>
    <row r="406" spans="1:20" ht="132.75" customHeight="1">
      <c r="A406" s="673">
        <v>8</v>
      </c>
      <c r="B406" s="745">
        <v>1704100</v>
      </c>
      <c r="C406" s="745" t="s">
        <v>301</v>
      </c>
      <c r="D406" s="745" t="s">
        <v>302</v>
      </c>
      <c r="E406" s="745" t="s">
        <v>303</v>
      </c>
      <c r="F406" s="745" t="s">
        <v>304</v>
      </c>
      <c r="G406" s="745" t="s">
        <v>305</v>
      </c>
      <c r="H406" s="745" t="s">
        <v>306</v>
      </c>
      <c r="I406" s="745" t="s">
        <v>307</v>
      </c>
      <c r="J406" s="745">
        <v>4</v>
      </c>
      <c r="K406" s="748">
        <v>43101</v>
      </c>
      <c r="L406" s="750">
        <v>43465</v>
      </c>
      <c r="M406" s="753">
        <f>(L406-K406)/7</f>
        <v>52</v>
      </c>
      <c r="N406" s="755">
        <v>4</v>
      </c>
      <c r="O406" s="757">
        <v>1</v>
      </c>
      <c r="P406" s="759">
        <v>52</v>
      </c>
      <c r="Q406" s="759">
        <v>0</v>
      </c>
      <c r="R406" s="759">
        <v>0</v>
      </c>
      <c r="S406" s="634"/>
      <c r="T406" s="634"/>
    </row>
    <row r="407" spans="1:20" ht="106.5" customHeight="1" thickBot="1">
      <c r="A407" s="747"/>
      <c r="B407" s="746"/>
      <c r="C407" s="746"/>
      <c r="D407" s="746"/>
      <c r="E407" s="746"/>
      <c r="F407" s="752"/>
      <c r="G407" s="746"/>
      <c r="H407" s="746"/>
      <c r="I407" s="746"/>
      <c r="J407" s="746"/>
      <c r="K407" s="749"/>
      <c r="L407" s="751"/>
      <c r="M407" s="754"/>
      <c r="N407" s="756"/>
      <c r="O407" s="758"/>
      <c r="P407" s="760"/>
      <c r="Q407" s="760"/>
      <c r="R407" s="760"/>
      <c r="S407" s="635"/>
      <c r="T407" s="635"/>
    </row>
    <row r="408" spans="1:20" ht="14.1" customHeight="1" thickBot="1">
      <c r="A408" s="584"/>
      <c r="B408" s="584"/>
      <c r="C408" s="559"/>
      <c r="D408" s="559"/>
      <c r="E408" s="559"/>
      <c r="F408" s="86"/>
      <c r="G408" s="599"/>
      <c r="H408" s="599"/>
      <c r="I408" s="599"/>
      <c r="J408" s="599"/>
      <c r="K408" s="599"/>
      <c r="L408" s="599"/>
      <c r="M408" s="599"/>
      <c r="N408" s="599"/>
      <c r="O408" s="599"/>
      <c r="P408" s="599"/>
      <c r="Q408" s="599"/>
      <c r="R408" s="600"/>
      <c r="S408" s="600"/>
      <c r="T408" s="92">
        <v>232.28571428571399</v>
      </c>
    </row>
    <row r="409" spans="1:20" ht="14.1" customHeight="1">
      <c r="A409" s="584"/>
      <c r="B409" s="584"/>
      <c r="C409" s="559" t="s">
        <v>52</v>
      </c>
      <c r="D409" s="559"/>
      <c r="E409" s="559"/>
      <c r="F409" s="86"/>
      <c r="G409" s="560" t="s">
        <v>89</v>
      </c>
      <c r="H409" s="560"/>
      <c r="I409" s="560"/>
      <c r="J409" s="560"/>
      <c r="K409" s="560"/>
      <c r="L409" s="560"/>
      <c r="M409" s="560"/>
      <c r="N409" s="560"/>
      <c r="O409" s="560"/>
      <c r="P409" s="560"/>
      <c r="Q409" s="560"/>
      <c r="R409" s="507" t="s">
        <v>90</v>
      </c>
      <c r="S409" s="507"/>
      <c r="T409" s="94">
        <v>0</v>
      </c>
    </row>
    <row r="410" spans="1:20" ht="14.1" customHeight="1">
      <c r="A410" s="584"/>
      <c r="B410" s="584"/>
      <c r="C410" s="559" t="s">
        <v>55</v>
      </c>
      <c r="D410" s="559"/>
      <c r="E410" s="559"/>
      <c r="F410" s="86"/>
      <c r="G410" s="560" t="s">
        <v>91</v>
      </c>
      <c r="H410" s="560"/>
      <c r="I410" s="560"/>
      <c r="J410" s="560"/>
      <c r="K410" s="560"/>
      <c r="L410" s="560"/>
      <c r="M410" s="560"/>
      <c r="N410" s="560"/>
      <c r="O410" s="560"/>
      <c r="P410" s="560"/>
      <c r="Q410" s="560"/>
      <c r="R410" s="507" t="s">
        <v>92</v>
      </c>
      <c r="S410" s="507"/>
      <c r="T410" s="94">
        <v>0.33487084870848705</v>
      </c>
    </row>
    <row r="413" spans="1:20" ht="14.1" customHeight="1">
      <c r="A413" s="103" t="s">
        <v>4</v>
      </c>
      <c r="B413" s="518" t="s">
        <v>60</v>
      </c>
      <c r="C413" s="518"/>
      <c r="D413" s="518"/>
      <c r="E413" s="104"/>
      <c r="F413" s="104"/>
      <c r="G413" s="105"/>
      <c r="H413" s="105"/>
    </row>
    <row r="414" spans="1:20" ht="14.1" customHeight="1">
      <c r="A414" s="103" t="s">
        <v>61</v>
      </c>
      <c r="B414" s="103"/>
      <c r="C414" s="587" t="s">
        <v>684</v>
      </c>
      <c r="D414" s="587"/>
      <c r="E414" s="587"/>
      <c r="F414" s="587"/>
    </row>
    <row r="415" spans="1:20" ht="14.1" customHeight="1">
      <c r="A415" s="103" t="s">
        <v>6</v>
      </c>
      <c r="B415" s="103" t="s">
        <v>7</v>
      </c>
      <c r="C415" s="103"/>
      <c r="D415" s="106"/>
      <c r="E415" s="86"/>
      <c r="F415" s="86"/>
      <c r="G415" s="107"/>
      <c r="H415" s="107"/>
    </row>
    <row r="416" spans="1:20" ht="14.1" customHeight="1">
      <c r="A416" s="520" t="s">
        <v>62</v>
      </c>
      <c r="B416" s="520"/>
      <c r="C416" s="520"/>
      <c r="D416" s="108">
        <v>2016</v>
      </c>
      <c r="E416" s="86"/>
      <c r="F416" s="86"/>
      <c r="G416" s="109"/>
      <c r="H416" s="109"/>
    </row>
    <row r="417" spans="1:20" ht="14.1" customHeight="1" thickBot="1">
      <c r="A417" s="520" t="s">
        <v>114</v>
      </c>
      <c r="B417" s="520"/>
      <c r="C417" s="520"/>
      <c r="D417" s="520"/>
      <c r="E417" s="86"/>
      <c r="F417" s="86"/>
      <c r="G417" s="521" t="s">
        <v>263</v>
      </c>
      <c r="H417" s="521"/>
    </row>
    <row r="418" spans="1:20" ht="14.1" customHeight="1" thickBot="1">
      <c r="A418" s="522" t="s">
        <v>116</v>
      </c>
      <c r="B418" s="522"/>
      <c r="C418" s="522"/>
      <c r="D418" s="522"/>
      <c r="E418" s="86"/>
      <c r="F418" s="86"/>
      <c r="G418" s="523" t="s">
        <v>685</v>
      </c>
      <c r="H418" s="523"/>
    </row>
    <row r="419" spans="1:20" ht="14.1" customHeight="1">
      <c r="A419" s="515" t="s">
        <v>308</v>
      </c>
      <c r="B419" s="515"/>
      <c r="C419" s="148"/>
      <c r="D419" s="110"/>
      <c r="E419" s="110"/>
      <c r="F419" s="110"/>
      <c r="G419" s="111"/>
      <c r="H419" s="111"/>
    </row>
    <row r="422" spans="1:20" ht="26.1" customHeight="1">
      <c r="A422" s="517" t="s">
        <v>12</v>
      </c>
      <c r="B422" s="517" t="s">
        <v>13</v>
      </c>
      <c r="C422" s="517" t="s">
        <v>14</v>
      </c>
      <c r="D422" s="517" t="s">
        <v>118</v>
      </c>
      <c r="E422" s="517" t="s">
        <v>119</v>
      </c>
      <c r="F422" s="517" t="s">
        <v>17</v>
      </c>
      <c r="G422" s="581" t="s">
        <v>18</v>
      </c>
      <c r="H422" s="517" t="s">
        <v>19</v>
      </c>
      <c r="I422" s="517" t="s">
        <v>120</v>
      </c>
      <c r="J422" s="517" t="s">
        <v>121</v>
      </c>
      <c r="K422" s="517" t="s">
        <v>22</v>
      </c>
      <c r="L422" s="517" t="s">
        <v>23</v>
      </c>
      <c r="M422" s="516" t="s">
        <v>122</v>
      </c>
      <c r="N422" s="516" t="s">
        <v>25</v>
      </c>
      <c r="O422" s="516" t="s">
        <v>26</v>
      </c>
      <c r="P422" s="516" t="s">
        <v>27</v>
      </c>
      <c r="Q422" s="516" t="s">
        <v>28</v>
      </c>
      <c r="R422" s="516" t="s">
        <v>29</v>
      </c>
      <c r="S422" s="517" t="s">
        <v>123</v>
      </c>
      <c r="T422" s="517"/>
    </row>
    <row r="423" spans="1:20" ht="28.7" customHeight="1">
      <c r="A423" s="517"/>
      <c r="B423" s="517"/>
      <c r="C423" s="517"/>
      <c r="D423" s="517"/>
      <c r="E423" s="517"/>
      <c r="F423" s="517"/>
      <c r="G423" s="581"/>
      <c r="H423" s="517"/>
      <c r="I423" s="517"/>
      <c r="J423" s="517"/>
      <c r="K423" s="517"/>
      <c r="L423" s="517"/>
      <c r="M423" s="516"/>
      <c r="N423" s="516"/>
      <c r="O423" s="516"/>
      <c r="P423" s="516"/>
      <c r="Q423" s="516"/>
      <c r="R423" s="516"/>
      <c r="S423" s="84" t="s">
        <v>31</v>
      </c>
      <c r="T423" s="84" t="s">
        <v>32</v>
      </c>
    </row>
    <row r="424" spans="1:20" ht="136.9" customHeight="1">
      <c r="A424" s="132" t="s">
        <v>309</v>
      </c>
      <c r="B424" s="126">
        <v>1401003</v>
      </c>
      <c r="C424" s="126" t="s">
        <v>310</v>
      </c>
      <c r="D424" s="126" t="s">
        <v>311</v>
      </c>
      <c r="E424" s="126" t="s">
        <v>312</v>
      </c>
      <c r="F424" s="212" t="s">
        <v>313</v>
      </c>
      <c r="G424" s="213" t="s">
        <v>314</v>
      </c>
      <c r="H424" s="213" t="s">
        <v>315</v>
      </c>
      <c r="I424" s="132" t="s">
        <v>316</v>
      </c>
      <c r="J424" s="192" t="s">
        <v>317</v>
      </c>
      <c r="K424" s="185">
        <v>43101</v>
      </c>
      <c r="L424" s="185">
        <v>43465</v>
      </c>
      <c r="M424" s="194">
        <f>(L424-K424)/7</f>
        <v>52</v>
      </c>
      <c r="N424" s="113">
        <v>1</v>
      </c>
      <c r="O424" s="114">
        <v>1</v>
      </c>
      <c r="P424" s="115">
        <v>52</v>
      </c>
      <c r="Q424" s="115">
        <v>0</v>
      </c>
      <c r="R424" s="115">
        <v>0</v>
      </c>
      <c r="S424" s="116"/>
      <c r="T424" s="116"/>
    </row>
    <row r="425" spans="1:20" ht="111.95" customHeight="1">
      <c r="A425" s="132" t="s">
        <v>318</v>
      </c>
      <c r="B425" s="126">
        <v>1401003</v>
      </c>
      <c r="C425" s="126" t="s">
        <v>319</v>
      </c>
      <c r="D425" s="126" t="s">
        <v>320</v>
      </c>
      <c r="E425" s="126" t="s">
        <v>312</v>
      </c>
      <c r="F425" s="212" t="s">
        <v>313</v>
      </c>
      <c r="G425" s="214" t="s">
        <v>314</v>
      </c>
      <c r="H425" s="213" t="s">
        <v>315</v>
      </c>
      <c r="I425" s="132" t="s">
        <v>316</v>
      </c>
      <c r="J425" s="192" t="s">
        <v>317</v>
      </c>
      <c r="K425" s="185">
        <v>43101</v>
      </c>
      <c r="L425" s="185">
        <v>43465</v>
      </c>
      <c r="M425" s="194">
        <v>52</v>
      </c>
      <c r="N425" s="113">
        <v>1</v>
      </c>
      <c r="O425" s="114">
        <v>1</v>
      </c>
      <c r="P425" s="115">
        <v>52</v>
      </c>
      <c r="Q425" s="115">
        <v>0</v>
      </c>
      <c r="R425" s="115">
        <v>0</v>
      </c>
      <c r="S425" s="116"/>
      <c r="T425" s="116"/>
    </row>
    <row r="426" spans="1:20" ht="111.95" customHeight="1">
      <c r="A426" s="132" t="s">
        <v>321</v>
      </c>
      <c r="B426" s="126">
        <v>1401004</v>
      </c>
      <c r="C426" s="126" t="s">
        <v>322</v>
      </c>
      <c r="D426" s="126" t="s">
        <v>323</v>
      </c>
      <c r="E426" s="126" t="s">
        <v>324</v>
      </c>
      <c r="F426" s="212" t="s">
        <v>325</v>
      </c>
      <c r="G426" s="213" t="s">
        <v>326</v>
      </c>
      <c r="H426" s="213" t="s">
        <v>327</v>
      </c>
      <c r="I426" s="132" t="s">
        <v>328</v>
      </c>
      <c r="J426" s="215">
        <v>1</v>
      </c>
      <c r="K426" s="185">
        <v>43101</v>
      </c>
      <c r="L426" s="185">
        <v>43281</v>
      </c>
      <c r="M426" s="194">
        <f>(L426-K426)/7</f>
        <v>25.714285714285715</v>
      </c>
      <c r="N426" s="113">
        <v>1</v>
      </c>
      <c r="O426" s="114">
        <v>1</v>
      </c>
      <c r="P426" s="115" t="s">
        <v>686</v>
      </c>
      <c r="Q426" s="115">
        <v>0</v>
      </c>
      <c r="R426" s="115">
        <v>0</v>
      </c>
      <c r="S426" s="116"/>
      <c r="T426" s="116"/>
    </row>
    <row r="427" spans="1:20" ht="111.95" customHeight="1">
      <c r="A427" s="132" t="s">
        <v>329</v>
      </c>
      <c r="B427" s="126">
        <v>1401003</v>
      </c>
      <c r="C427" s="126" t="s">
        <v>330</v>
      </c>
      <c r="D427" s="126" t="s">
        <v>331</v>
      </c>
      <c r="E427" s="126" t="s">
        <v>332</v>
      </c>
      <c r="F427" s="216" t="s">
        <v>333</v>
      </c>
      <c r="G427" s="213" t="s">
        <v>334</v>
      </c>
      <c r="H427" s="213" t="s">
        <v>335</v>
      </c>
      <c r="I427" s="213" t="s">
        <v>336</v>
      </c>
      <c r="J427" s="192">
        <v>1</v>
      </c>
      <c r="K427" s="185">
        <v>43101</v>
      </c>
      <c r="L427" s="185">
        <v>43465</v>
      </c>
      <c r="M427" s="194">
        <f>(L427-K427)/7</f>
        <v>52</v>
      </c>
      <c r="N427" s="113">
        <v>1</v>
      </c>
      <c r="O427" s="114">
        <v>1</v>
      </c>
      <c r="P427" s="115">
        <v>52</v>
      </c>
      <c r="Q427" s="115">
        <v>0</v>
      </c>
      <c r="R427" s="115">
        <v>0</v>
      </c>
      <c r="S427" s="116"/>
      <c r="T427" s="116"/>
    </row>
    <row r="428" spans="1:20" ht="118.15" customHeight="1">
      <c r="A428" s="132" t="s">
        <v>337</v>
      </c>
      <c r="B428" s="126">
        <v>1401003</v>
      </c>
      <c r="C428" s="126" t="s">
        <v>338</v>
      </c>
      <c r="D428" s="126" t="s">
        <v>339</v>
      </c>
      <c r="E428" s="126" t="s">
        <v>312</v>
      </c>
      <c r="F428" s="216" t="s">
        <v>340</v>
      </c>
      <c r="G428" s="213" t="s">
        <v>341</v>
      </c>
      <c r="H428" s="213" t="s">
        <v>342</v>
      </c>
      <c r="I428" s="217" t="s">
        <v>343</v>
      </c>
      <c r="J428" s="215">
        <v>1</v>
      </c>
      <c r="K428" s="185">
        <v>43101</v>
      </c>
      <c r="L428" s="185">
        <v>43281</v>
      </c>
      <c r="M428" s="194">
        <f>(L428-K428)/7</f>
        <v>25.714285714285715</v>
      </c>
      <c r="N428" s="113">
        <v>1</v>
      </c>
      <c r="O428" s="114">
        <v>1</v>
      </c>
      <c r="P428" s="115" t="s">
        <v>686</v>
      </c>
      <c r="Q428" s="115">
        <v>0</v>
      </c>
      <c r="R428" s="115">
        <v>0</v>
      </c>
      <c r="S428" s="116"/>
      <c r="T428" s="116"/>
    </row>
    <row r="429" spans="1:20" ht="147.94999999999999" customHeight="1">
      <c r="A429" s="132" t="s">
        <v>344</v>
      </c>
      <c r="B429" s="126">
        <v>1404004</v>
      </c>
      <c r="C429" s="126" t="s">
        <v>345</v>
      </c>
      <c r="D429" s="126" t="s">
        <v>346</v>
      </c>
      <c r="E429" s="126" t="s">
        <v>312</v>
      </c>
      <c r="F429" s="218" t="s">
        <v>347</v>
      </c>
      <c r="G429" s="217" t="s">
        <v>348</v>
      </c>
      <c r="H429" s="217" t="s">
        <v>349</v>
      </c>
      <c r="I429" s="132" t="s">
        <v>316</v>
      </c>
      <c r="J429" s="192">
        <v>1</v>
      </c>
      <c r="K429" s="185">
        <v>43101</v>
      </c>
      <c r="L429" s="185">
        <v>43465</v>
      </c>
      <c r="M429" s="194">
        <f>(L429-K429)/7</f>
        <v>52</v>
      </c>
      <c r="N429" s="113">
        <v>1</v>
      </c>
      <c r="O429" s="114">
        <v>1</v>
      </c>
      <c r="P429" s="115">
        <v>52</v>
      </c>
      <c r="Q429" s="115">
        <v>0</v>
      </c>
      <c r="R429" s="115">
        <v>0</v>
      </c>
      <c r="S429" s="88"/>
      <c r="T429" s="89">
        <v>0</v>
      </c>
    </row>
    <row r="430" spans="1:20" ht="14.1" customHeight="1">
      <c r="A430" s="584"/>
      <c r="B430" s="584"/>
      <c r="C430" s="559"/>
      <c r="D430" s="559"/>
      <c r="E430" s="559"/>
      <c r="F430" s="86"/>
      <c r="G430" s="599"/>
      <c r="H430" s="599"/>
      <c r="I430" s="599"/>
      <c r="J430" s="599"/>
      <c r="K430" s="599"/>
      <c r="L430" s="599"/>
      <c r="M430" s="599"/>
      <c r="N430" s="599"/>
      <c r="O430" s="599"/>
      <c r="P430" s="599"/>
      <c r="Q430" s="599"/>
      <c r="R430" s="600"/>
      <c r="S430" s="600"/>
      <c r="T430" s="92">
        <v>232.28571428571399</v>
      </c>
    </row>
    <row r="431" spans="1:20" ht="14.1" customHeight="1">
      <c r="A431" s="584"/>
      <c r="B431" s="584"/>
      <c r="C431" s="559" t="s">
        <v>52</v>
      </c>
      <c r="D431" s="559"/>
      <c r="E431" s="559"/>
      <c r="F431" s="86"/>
      <c r="G431" s="560" t="s">
        <v>89</v>
      </c>
      <c r="H431" s="560"/>
      <c r="I431" s="560"/>
      <c r="J431" s="560"/>
      <c r="K431" s="560"/>
      <c r="L431" s="560"/>
      <c r="M431" s="560"/>
      <c r="N431" s="560"/>
      <c r="O431" s="560"/>
      <c r="P431" s="560"/>
      <c r="Q431" s="560"/>
      <c r="R431" s="507" t="s">
        <v>90</v>
      </c>
      <c r="S431" s="507"/>
      <c r="T431" s="94">
        <v>0</v>
      </c>
    </row>
    <row r="432" spans="1:20" ht="14.1" customHeight="1">
      <c r="A432" s="584"/>
      <c r="B432" s="584"/>
      <c r="C432" s="559" t="s">
        <v>55</v>
      </c>
      <c r="D432" s="559"/>
      <c r="E432" s="559"/>
      <c r="F432" s="86"/>
      <c r="G432" s="560" t="s">
        <v>91</v>
      </c>
      <c r="H432" s="560"/>
      <c r="I432" s="560"/>
      <c r="J432" s="560"/>
      <c r="K432" s="560"/>
      <c r="L432" s="560"/>
      <c r="M432" s="560"/>
      <c r="N432" s="560"/>
      <c r="O432" s="560"/>
      <c r="P432" s="560"/>
      <c r="Q432" s="560"/>
      <c r="R432" s="507" t="s">
        <v>92</v>
      </c>
      <c r="S432" s="507"/>
      <c r="T432" s="94">
        <v>0.33487084870848705</v>
      </c>
    </row>
    <row r="438" spans="1:20" ht="37.35" customHeight="1">
      <c r="A438" s="556" t="s">
        <v>351</v>
      </c>
      <c r="B438" s="556"/>
      <c r="C438" s="556"/>
      <c r="D438" s="556"/>
      <c r="E438" s="556"/>
      <c r="F438" s="556"/>
      <c r="G438" s="556"/>
      <c r="H438" s="556"/>
      <c r="I438" s="556"/>
      <c r="J438" s="556"/>
      <c r="K438" s="556"/>
      <c r="L438" s="556"/>
      <c r="M438" s="556"/>
      <c r="N438" s="556"/>
      <c r="O438" s="556"/>
      <c r="P438" s="556"/>
      <c r="Q438" s="556"/>
      <c r="R438" s="556"/>
      <c r="S438" s="556"/>
      <c r="T438" s="556"/>
    </row>
    <row r="440" spans="1:20" ht="14.1" customHeight="1">
      <c r="A440" s="103" t="s">
        <v>4</v>
      </c>
      <c r="B440" s="518" t="s">
        <v>60</v>
      </c>
      <c r="C440" s="518"/>
      <c r="D440" s="518"/>
      <c r="E440" s="104"/>
      <c r="F440" s="104"/>
      <c r="G440" s="105"/>
      <c r="H440" s="105"/>
    </row>
    <row r="441" spans="1:20" ht="14.1" customHeight="1">
      <c r="A441" s="103" t="s">
        <v>61</v>
      </c>
      <c r="B441" s="103"/>
      <c r="C441" s="587" t="s">
        <v>684</v>
      </c>
      <c r="D441" s="587"/>
      <c r="E441" s="587"/>
      <c r="F441" s="587"/>
    </row>
    <row r="442" spans="1:20" ht="14.1" customHeight="1">
      <c r="A442" s="103" t="s">
        <v>6</v>
      </c>
      <c r="B442" s="103" t="s">
        <v>7</v>
      </c>
      <c r="C442" s="103"/>
      <c r="D442" s="106"/>
      <c r="E442" s="86"/>
      <c r="F442" s="86"/>
      <c r="G442" s="107"/>
      <c r="H442" s="107"/>
    </row>
    <row r="443" spans="1:20" ht="14.1" customHeight="1">
      <c r="A443" s="520" t="s">
        <v>62</v>
      </c>
      <c r="B443" s="520"/>
      <c r="C443" s="520"/>
      <c r="D443" s="108">
        <v>2017</v>
      </c>
      <c r="E443" s="86"/>
      <c r="F443" s="86"/>
      <c r="G443" s="109"/>
      <c r="H443" s="109"/>
    </row>
    <row r="444" spans="1:20" ht="14.1" customHeight="1" thickBot="1">
      <c r="A444" s="520" t="s">
        <v>114</v>
      </c>
      <c r="B444" s="520"/>
      <c r="C444" s="520"/>
      <c r="D444" s="520"/>
      <c r="E444" s="86"/>
      <c r="F444" s="86"/>
      <c r="G444" s="521" t="s">
        <v>352</v>
      </c>
      <c r="H444" s="521"/>
    </row>
    <row r="445" spans="1:20" ht="14.1" customHeight="1" thickBot="1">
      <c r="A445" s="522" t="s">
        <v>116</v>
      </c>
      <c r="B445" s="522"/>
      <c r="C445" s="522"/>
      <c r="D445" s="522"/>
      <c r="E445" s="86"/>
      <c r="F445" s="86"/>
      <c r="G445" s="523" t="s">
        <v>685</v>
      </c>
      <c r="H445" s="523"/>
    </row>
    <row r="446" spans="1:20" ht="14.1" customHeight="1">
      <c r="A446" s="515" t="s">
        <v>353</v>
      </c>
      <c r="B446" s="515"/>
      <c r="C446" s="148"/>
      <c r="D446" s="110"/>
      <c r="E446" s="110"/>
      <c r="F446" s="110"/>
      <c r="G446" s="111"/>
      <c r="H446" s="111"/>
    </row>
    <row r="449" spans="1:20" ht="29.85" customHeight="1">
      <c r="A449" s="517" t="s">
        <v>12</v>
      </c>
      <c r="B449" s="517" t="s">
        <v>13</v>
      </c>
      <c r="C449" s="517" t="s">
        <v>14</v>
      </c>
      <c r="D449" s="517" t="s">
        <v>118</v>
      </c>
      <c r="E449" s="517" t="s">
        <v>119</v>
      </c>
      <c r="F449" s="517" t="s">
        <v>17</v>
      </c>
      <c r="G449" s="581" t="s">
        <v>18</v>
      </c>
      <c r="H449" s="517" t="s">
        <v>19</v>
      </c>
      <c r="I449" s="517" t="s">
        <v>120</v>
      </c>
      <c r="J449" s="517" t="s">
        <v>121</v>
      </c>
      <c r="K449" s="517" t="s">
        <v>22</v>
      </c>
      <c r="L449" s="517" t="s">
        <v>23</v>
      </c>
      <c r="M449" s="516" t="s">
        <v>122</v>
      </c>
      <c r="N449" s="516" t="s">
        <v>25</v>
      </c>
      <c r="O449" s="516" t="s">
        <v>26</v>
      </c>
      <c r="P449" s="516" t="s">
        <v>27</v>
      </c>
      <c r="Q449" s="516" t="s">
        <v>28</v>
      </c>
      <c r="R449" s="516" t="s">
        <v>29</v>
      </c>
      <c r="S449" s="517" t="s">
        <v>123</v>
      </c>
      <c r="T449" s="517"/>
    </row>
    <row r="450" spans="1:20" ht="41.85" customHeight="1" thickBot="1">
      <c r="A450" s="517"/>
      <c r="B450" s="517"/>
      <c r="C450" s="517"/>
      <c r="D450" s="517"/>
      <c r="E450" s="517"/>
      <c r="F450" s="517"/>
      <c r="G450" s="581"/>
      <c r="H450" s="517"/>
      <c r="I450" s="517"/>
      <c r="J450" s="517"/>
      <c r="K450" s="517"/>
      <c r="L450" s="517"/>
      <c r="M450" s="516"/>
      <c r="N450" s="516"/>
      <c r="O450" s="516"/>
      <c r="P450" s="516"/>
      <c r="Q450" s="516"/>
      <c r="R450" s="516"/>
      <c r="S450" s="84" t="s">
        <v>31</v>
      </c>
      <c r="T450" s="84" t="s">
        <v>32</v>
      </c>
    </row>
    <row r="451" spans="1:20" ht="199.9" customHeight="1">
      <c r="A451" s="610">
        <v>1</v>
      </c>
      <c r="B451" s="611">
        <v>2203100</v>
      </c>
      <c r="C451" s="612" t="s">
        <v>354</v>
      </c>
      <c r="D451" s="612" t="s">
        <v>355</v>
      </c>
      <c r="E451" s="613" t="s">
        <v>356</v>
      </c>
      <c r="F451" s="614" t="s">
        <v>357</v>
      </c>
      <c r="G451" s="614" t="s">
        <v>358</v>
      </c>
      <c r="H451" s="723" t="s">
        <v>359</v>
      </c>
      <c r="I451" s="264" t="s">
        <v>360</v>
      </c>
      <c r="J451" s="723">
        <v>4</v>
      </c>
      <c r="K451" s="725">
        <v>43097</v>
      </c>
      <c r="L451" s="725">
        <v>43460</v>
      </c>
      <c r="M451" s="727">
        <f>(L451-K451)/7</f>
        <v>51.857142857142854</v>
      </c>
      <c r="N451" s="630">
        <v>4</v>
      </c>
      <c r="O451" s="729">
        <v>1</v>
      </c>
      <c r="P451" s="630" t="s">
        <v>687</v>
      </c>
      <c r="Q451" s="630"/>
      <c r="R451" s="632"/>
      <c r="S451" s="634"/>
      <c r="T451" s="636"/>
    </row>
    <row r="452" spans="1:20" ht="91.5" customHeight="1" thickBot="1">
      <c r="A452" s="610"/>
      <c r="B452" s="611"/>
      <c r="C452" s="612"/>
      <c r="D452" s="612"/>
      <c r="E452" s="613"/>
      <c r="F452" s="614"/>
      <c r="G452" s="614"/>
      <c r="H452" s="724"/>
      <c r="I452" s="265"/>
      <c r="J452" s="724"/>
      <c r="K452" s="726"/>
      <c r="L452" s="726"/>
      <c r="M452" s="728"/>
      <c r="N452" s="631"/>
      <c r="O452" s="730"/>
      <c r="P452" s="631"/>
      <c r="Q452" s="631"/>
      <c r="R452" s="633"/>
      <c r="S452" s="635"/>
      <c r="T452" s="637"/>
    </row>
    <row r="453" spans="1:20" ht="14.1" customHeight="1" thickBot="1">
      <c r="A453" s="584"/>
      <c r="B453" s="584"/>
      <c r="C453" s="559" t="s">
        <v>49</v>
      </c>
      <c r="D453" s="559"/>
      <c r="E453" s="559"/>
      <c r="F453" s="86"/>
      <c r="G453" s="599" t="s">
        <v>87</v>
      </c>
      <c r="H453" s="599"/>
      <c r="I453" s="599"/>
      <c r="J453" s="599"/>
      <c r="K453" s="599"/>
      <c r="L453" s="599"/>
      <c r="M453" s="599"/>
      <c r="N453" s="599"/>
      <c r="O453" s="599"/>
      <c r="P453" s="599"/>
      <c r="Q453" s="599"/>
      <c r="R453" s="600" t="s">
        <v>88</v>
      </c>
      <c r="S453" s="600"/>
      <c r="T453" s="92">
        <v>232.28571428571399</v>
      </c>
    </row>
    <row r="454" spans="1:20" ht="14.1" customHeight="1">
      <c r="A454" s="584"/>
      <c r="B454" s="584"/>
      <c r="C454" s="559" t="s">
        <v>52</v>
      </c>
      <c r="D454" s="559"/>
      <c r="E454" s="559"/>
      <c r="F454" s="86"/>
      <c r="G454" s="560" t="s">
        <v>89</v>
      </c>
      <c r="H454" s="560"/>
      <c r="I454" s="560"/>
      <c r="J454" s="560"/>
      <c r="K454" s="560"/>
      <c r="L454" s="560"/>
      <c r="M454" s="560"/>
      <c r="N454" s="560"/>
      <c r="O454" s="560"/>
      <c r="P454" s="560"/>
      <c r="Q454" s="560"/>
      <c r="R454" s="507" t="s">
        <v>90</v>
      </c>
      <c r="S454" s="507"/>
      <c r="T454" s="94">
        <v>0</v>
      </c>
    </row>
    <row r="455" spans="1:20" ht="14.1" customHeight="1">
      <c r="A455" s="584"/>
      <c r="B455" s="584"/>
      <c r="C455" s="559" t="s">
        <v>55</v>
      </c>
      <c r="D455" s="559"/>
      <c r="E455" s="559"/>
      <c r="F455" s="86"/>
      <c r="G455" s="560" t="s">
        <v>91</v>
      </c>
      <c r="H455" s="560"/>
      <c r="I455" s="560"/>
      <c r="J455" s="560"/>
      <c r="K455" s="560"/>
      <c r="L455" s="560"/>
      <c r="M455" s="560"/>
      <c r="N455" s="560"/>
      <c r="O455" s="560"/>
      <c r="P455" s="560"/>
      <c r="Q455" s="560"/>
      <c r="R455" s="507" t="s">
        <v>92</v>
      </c>
      <c r="S455" s="507"/>
      <c r="T455" s="94">
        <v>0.33487084870848705</v>
      </c>
    </row>
    <row r="458" spans="1:20" ht="39.4" customHeight="1">
      <c r="A458" s="556" t="s">
        <v>361</v>
      </c>
      <c r="B458" s="556"/>
      <c r="C458" s="556"/>
      <c r="D458" s="556"/>
      <c r="E458" s="556"/>
      <c r="F458" s="556"/>
      <c r="G458" s="556"/>
      <c r="H458" s="556"/>
      <c r="I458" s="556"/>
      <c r="J458" s="556"/>
      <c r="K458" s="556"/>
      <c r="L458" s="556"/>
      <c r="M458" s="556"/>
      <c r="N458" s="556"/>
      <c r="O458" s="556"/>
      <c r="P458" s="556"/>
      <c r="Q458" s="556"/>
      <c r="R458" s="556"/>
      <c r="S458" s="556"/>
      <c r="T458" s="556"/>
    </row>
    <row r="461" spans="1:20" ht="14.1" customHeight="1">
      <c r="A461" s="103" t="s">
        <v>4</v>
      </c>
      <c r="B461" s="518" t="s">
        <v>60</v>
      </c>
      <c r="C461" s="518"/>
      <c r="D461" s="518"/>
      <c r="E461" s="104"/>
      <c r="F461" s="104"/>
      <c r="G461" s="105"/>
      <c r="H461" s="105"/>
    </row>
    <row r="462" spans="1:20" ht="14.1" customHeight="1">
      <c r="A462" s="103" t="s">
        <v>61</v>
      </c>
      <c r="B462" s="103"/>
      <c r="C462" s="587" t="s">
        <v>684</v>
      </c>
      <c r="D462" s="587"/>
      <c r="E462" s="587"/>
      <c r="F462" s="587"/>
    </row>
    <row r="463" spans="1:20" ht="14.1" customHeight="1">
      <c r="A463" s="103" t="s">
        <v>6</v>
      </c>
      <c r="B463" s="103" t="s">
        <v>7</v>
      </c>
      <c r="C463" s="103"/>
      <c r="D463" s="106"/>
      <c r="E463" s="86"/>
      <c r="F463" s="86"/>
      <c r="G463" s="107"/>
      <c r="H463" s="107"/>
    </row>
    <row r="464" spans="1:20" ht="14.1" customHeight="1">
      <c r="A464" s="520" t="s">
        <v>62</v>
      </c>
      <c r="B464" s="520"/>
      <c r="C464" s="520"/>
      <c r="D464" s="108">
        <v>2017</v>
      </c>
      <c r="E464" s="86"/>
      <c r="F464" s="86"/>
      <c r="G464" s="109"/>
      <c r="H464" s="109"/>
    </row>
    <row r="465" spans="1:20" ht="14.1" customHeight="1" thickBot="1">
      <c r="A465" s="520" t="s">
        <v>114</v>
      </c>
      <c r="B465" s="520"/>
      <c r="C465" s="520"/>
      <c r="D465" s="520"/>
      <c r="E465" s="86"/>
      <c r="F465" s="86"/>
      <c r="G465" s="521" t="s">
        <v>362</v>
      </c>
      <c r="H465" s="521"/>
    </row>
    <row r="466" spans="1:20" ht="14.1" customHeight="1" thickBot="1">
      <c r="A466" s="522" t="s">
        <v>116</v>
      </c>
      <c r="B466" s="522"/>
      <c r="C466" s="522"/>
      <c r="D466" s="522"/>
      <c r="E466" s="86"/>
      <c r="F466" s="86"/>
      <c r="G466" s="523" t="s">
        <v>685</v>
      </c>
      <c r="H466" s="523"/>
    </row>
    <row r="467" spans="1:20" ht="14.1" customHeight="1">
      <c r="A467" s="515" t="s">
        <v>363</v>
      </c>
      <c r="B467" s="515"/>
      <c r="C467" s="148"/>
      <c r="D467" s="110"/>
      <c r="E467" s="110"/>
      <c r="F467" s="110"/>
      <c r="G467" s="111"/>
      <c r="H467" s="111"/>
    </row>
    <row r="470" spans="1:20" ht="31.15" customHeight="1">
      <c r="A470" s="517" t="s">
        <v>12</v>
      </c>
      <c r="B470" s="517" t="s">
        <v>13</v>
      </c>
      <c r="C470" s="517" t="s">
        <v>14</v>
      </c>
      <c r="D470" s="517" t="s">
        <v>118</v>
      </c>
      <c r="E470" s="517" t="s">
        <v>119</v>
      </c>
      <c r="F470" s="517" t="s">
        <v>17</v>
      </c>
      <c r="G470" s="581" t="s">
        <v>18</v>
      </c>
      <c r="H470" s="517" t="s">
        <v>19</v>
      </c>
      <c r="I470" s="517" t="s">
        <v>120</v>
      </c>
      <c r="J470" s="517" t="s">
        <v>121</v>
      </c>
      <c r="K470" s="517" t="s">
        <v>22</v>
      </c>
      <c r="L470" s="517" t="s">
        <v>23</v>
      </c>
      <c r="M470" s="516" t="s">
        <v>122</v>
      </c>
      <c r="N470" s="516" t="s">
        <v>25</v>
      </c>
      <c r="O470" s="516" t="s">
        <v>26</v>
      </c>
      <c r="P470" s="516" t="s">
        <v>27</v>
      </c>
      <c r="Q470" s="516" t="s">
        <v>28</v>
      </c>
      <c r="R470" s="516" t="s">
        <v>29</v>
      </c>
      <c r="S470" s="517" t="s">
        <v>123</v>
      </c>
      <c r="T470" s="517"/>
    </row>
    <row r="471" spans="1:20" ht="14.1" customHeight="1">
      <c r="A471" s="517"/>
      <c r="B471" s="517"/>
      <c r="C471" s="517"/>
      <c r="D471" s="517"/>
      <c r="E471" s="517"/>
      <c r="F471" s="517"/>
      <c r="G471" s="581"/>
      <c r="H471" s="517"/>
      <c r="I471" s="517"/>
      <c r="J471" s="517"/>
      <c r="K471" s="517"/>
      <c r="L471" s="517"/>
      <c r="M471" s="516"/>
      <c r="N471" s="516"/>
      <c r="O471" s="516"/>
      <c r="P471" s="516"/>
      <c r="Q471" s="516"/>
      <c r="R471" s="516"/>
      <c r="S471" s="84" t="s">
        <v>31</v>
      </c>
      <c r="T471" s="84" t="s">
        <v>32</v>
      </c>
    </row>
    <row r="472" spans="1:20" ht="298.5" customHeight="1">
      <c r="A472" s="607">
        <v>1</v>
      </c>
      <c r="B472" s="608">
        <v>1704002</v>
      </c>
      <c r="C472" s="609" t="s">
        <v>364</v>
      </c>
      <c r="D472" s="609" t="s">
        <v>365</v>
      </c>
      <c r="E472" s="609" t="s">
        <v>366</v>
      </c>
      <c r="F472" s="219" t="s">
        <v>367</v>
      </c>
      <c r="G472" s="608" t="s">
        <v>368</v>
      </c>
      <c r="H472" s="219" t="s">
        <v>369</v>
      </c>
      <c r="I472" s="219" t="s">
        <v>98</v>
      </c>
      <c r="J472" s="220">
        <v>4</v>
      </c>
      <c r="K472" s="221">
        <v>43102</v>
      </c>
      <c r="L472" s="221">
        <v>43465</v>
      </c>
      <c r="M472" s="146">
        <f>+(L472-K472)/7</f>
        <v>51.857142857142854</v>
      </c>
      <c r="N472" s="200">
        <v>3</v>
      </c>
      <c r="O472" s="201">
        <v>0.9</v>
      </c>
      <c r="P472" s="200">
        <v>47</v>
      </c>
      <c r="Q472" s="200">
        <v>0</v>
      </c>
      <c r="R472" s="199">
        <v>0</v>
      </c>
      <c r="S472" s="116"/>
      <c r="T472" s="116"/>
    </row>
    <row r="473" spans="1:20" ht="306.60000000000002" customHeight="1">
      <c r="A473" s="607"/>
      <c r="B473" s="607"/>
      <c r="C473" s="609"/>
      <c r="D473" s="609"/>
      <c r="E473" s="609"/>
      <c r="F473" s="219" t="s">
        <v>370</v>
      </c>
      <c r="G473" s="608"/>
      <c r="H473" s="219" t="s">
        <v>371</v>
      </c>
      <c r="I473" s="219" t="s">
        <v>98</v>
      </c>
      <c r="J473" s="220">
        <v>4</v>
      </c>
      <c r="K473" s="221">
        <v>43102</v>
      </c>
      <c r="L473" s="221">
        <v>43465</v>
      </c>
      <c r="M473" s="146">
        <v>52</v>
      </c>
      <c r="N473" s="200">
        <v>4</v>
      </c>
      <c r="O473" s="201">
        <v>1</v>
      </c>
      <c r="P473" s="200">
        <v>52</v>
      </c>
      <c r="Q473" s="200">
        <v>0</v>
      </c>
      <c r="R473" s="199">
        <v>0</v>
      </c>
      <c r="S473" s="88"/>
      <c r="T473" s="89">
        <v>0</v>
      </c>
    </row>
    <row r="474" spans="1:20" ht="384" customHeight="1">
      <c r="A474" s="222">
        <v>2</v>
      </c>
      <c r="B474" s="223">
        <v>2202002</v>
      </c>
      <c r="C474" s="224" t="s">
        <v>372</v>
      </c>
      <c r="D474" s="225" t="s">
        <v>373</v>
      </c>
      <c r="E474" s="226" t="s">
        <v>374</v>
      </c>
      <c r="F474" s="224" t="s">
        <v>375</v>
      </c>
      <c r="G474" s="227" t="s">
        <v>376</v>
      </c>
      <c r="H474" s="219" t="s">
        <v>377</v>
      </c>
      <c r="I474" s="219" t="s">
        <v>378</v>
      </c>
      <c r="J474" s="220">
        <v>1</v>
      </c>
      <c r="K474" s="221">
        <v>43102</v>
      </c>
      <c r="L474" s="221">
        <v>43465</v>
      </c>
      <c r="M474" s="146">
        <v>52</v>
      </c>
      <c r="N474" s="200">
        <v>1</v>
      </c>
      <c r="O474" s="201">
        <v>1</v>
      </c>
      <c r="P474" s="200">
        <v>52</v>
      </c>
      <c r="Q474" s="200">
        <v>0</v>
      </c>
      <c r="R474" s="199">
        <v>0</v>
      </c>
      <c r="S474" s="88"/>
      <c r="T474" s="89"/>
    </row>
    <row r="475" spans="1:20" ht="370.35" customHeight="1">
      <c r="A475" s="222">
        <v>3</v>
      </c>
      <c r="B475" s="228">
        <v>1404004</v>
      </c>
      <c r="C475" s="229" t="s">
        <v>379</v>
      </c>
      <c r="D475" s="226" t="s">
        <v>380</v>
      </c>
      <c r="E475" s="230" t="s">
        <v>381</v>
      </c>
      <c r="F475" s="226" t="s">
        <v>382</v>
      </c>
      <c r="G475" s="226" t="s">
        <v>383</v>
      </c>
      <c r="H475" s="219" t="s">
        <v>384</v>
      </c>
      <c r="I475" s="219" t="s">
        <v>385</v>
      </c>
      <c r="J475" s="231">
        <v>4</v>
      </c>
      <c r="K475" s="221">
        <v>43102</v>
      </c>
      <c r="L475" s="221">
        <v>43465</v>
      </c>
      <c r="M475" s="232">
        <f>(L475-K475)/7</f>
        <v>51.857142857142854</v>
      </c>
      <c r="N475" s="200">
        <v>3</v>
      </c>
      <c r="O475" s="201">
        <v>0.9</v>
      </c>
      <c r="P475" s="200">
        <v>47</v>
      </c>
      <c r="Q475" s="200">
        <v>0</v>
      </c>
      <c r="R475" s="199">
        <v>0</v>
      </c>
      <c r="S475" s="88"/>
      <c r="T475" s="89"/>
    </row>
    <row r="476" spans="1:20" ht="14.1" customHeight="1">
      <c r="A476" s="584"/>
      <c r="B476" s="584"/>
      <c r="C476" s="559" t="s">
        <v>49</v>
      </c>
      <c r="D476" s="559"/>
      <c r="E476" s="559"/>
      <c r="F476" s="86"/>
      <c r="G476" s="599" t="s">
        <v>87</v>
      </c>
      <c r="H476" s="599"/>
      <c r="I476" s="599"/>
      <c r="J476" s="599"/>
      <c r="K476" s="599"/>
      <c r="L476" s="599"/>
      <c r="M476" s="599"/>
      <c r="N476" s="599"/>
      <c r="O476" s="599"/>
      <c r="P476" s="599"/>
      <c r="Q476" s="599"/>
      <c r="R476" s="600" t="s">
        <v>88</v>
      </c>
      <c r="S476" s="600"/>
      <c r="T476" s="92">
        <v>232.28571428571399</v>
      </c>
    </row>
    <row r="477" spans="1:20" ht="14.1" customHeight="1">
      <c r="A477" s="584"/>
      <c r="B477" s="584"/>
      <c r="C477" s="559" t="s">
        <v>52</v>
      </c>
      <c r="D477" s="559"/>
      <c r="E477" s="559"/>
      <c r="F477" s="86"/>
      <c r="G477" s="560" t="s">
        <v>89</v>
      </c>
      <c r="H477" s="560"/>
      <c r="I477" s="560"/>
      <c r="J477" s="560"/>
      <c r="K477" s="560"/>
      <c r="L477" s="560"/>
      <c r="M477" s="560"/>
      <c r="N477" s="560"/>
      <c r="O477" s="560"/>
      <c r="P477" s="560"/>
      <c r="Q477" s="560"/>
      <c r="R477" s="507" t="s">
        <v>90</v>
      </c>
      <c r="S477" s="507"/>
      <c r="T477" s="94">
        <v>0</v>
      </c>
    </row>
    <row r="478" spans="1:20" ht="14.1" customHeight="1">
      <c r="A478" s="584"/>
      <c r="B478" s="584"/>
      <c r="C478" s="559" t="s">
        <v>55</v>
      </c>
      <c r="D478" s="559"/>
      <c r="E478" s="559"/>
      <c r="F478" s="86"/>
      <c r="G478" s="560" t="s">
        <v>91</v>
      </c>
      <c r="H478" s="560"/>
      <c r="I478" s="560"/>
      <c r="J478" s="560"/>
      <c r="K478" s="560"/>
      <c r="L478" s="560"/>
      <c r="M478" s="560"/>
      <c r="N478" s="560"/>
      <c r="O478" s="560"/>
      <c r="P478" s="560"/>
      <c r="Q478" s="560"/>
      <c r="R478" s="507" t="s">
        <v>92</v>
      </c>
      <c r="S478" s="507"/>
      <c r="T478" s="94">
        <v>0.33487084870848705</v>
      </c>
    </row>
    <row r="482" spans="1:20" ht="32.65" customHeight="1">
      <c r="A482" s="606" t="s">
        <v>386</v>
      </c>
      <c r="B482" s="606"/>
      <c r="C482" s="606"/>
      <c r="D482" s="606"/>
      <c r="E482" s="606"/>
      <c r="F482" s="606"/>
      <c r="G482" s="606"/>
      <c r="H482" s="606"/>
      <c r="I482" s="606"/>
      <c r="J482" s="606"/>
      <c r="K482" s="606"/>
      <c r="L482" s="606"/>
      <c r="M482" s="606"/>
      <c r="N482" s="606"/>
      <c r="O482" s="606"/>
      <c r="P482" s="606"/>
      <c r="Q482" s="606"/>
      <c r="R482" s="606"/>
      <c r="S482" s="606"/>
      <c r="T482" s="606"/>
    </row>
    <row r="484" spans="1:20" ht="14.1" customHeight="1">
      <c r="A484" s="103" t="s">
        <v>4</v>
      </c>
      <c r="B484" s="518" t="s">
        <v>60</v>
      </c>
      <c r="C484" s="518"/>
      <c r="D484" s="518"/>
      <c r="E484" s="104"/>
      <c r="F484" s="104"/>
      <c r="G484" s="105"/>
      <c r="H484" s="105"/>
    </row>
    <row r="485" spans="1:20" ht="14.1" customHeight="1">
      <c r="A485" s="103" t="s">
        <v>61</v>
      </c>
      <c r="B485" s="103"/>
      <c r="C485" s="587" t="s">
        <v>684</v>
      </c>
      <c r="D485" s="587"/>
      <c r="E485" s="587"/>
      <c r="F485" s="587"/>
    </row>
    <row r="486" spans="1:20" ht="14.1" customHeight="1">
      <c r="A486" s="103" t="s">
        <v>6</v>
      </c>
      <c r="B486" s="103" t="s">
        <v>7</v>
      </c>
      <c r="C486" s="103"/>
      <c r="D486" s="106"/>
      <c r="E486" s="86"/>
      <c r="F486" s="86"/>
      <c r="G486" s="107"/>
      <c r="H486" s="107"/>
    </row>
    <row r="487" spans="1:20" ht="14.1" customHeight="1">
      <c r="A487" s="520" t="s">
        <v>62</v>
      </c>
      <c r="B487" s="520"/>
      <c r="C487" s="520"/>
      <c r="D487" s="108">
        <v>2017</v>
      </c>
      <c r="E487" s="86"/>
      <c r="F487" s="86"/>
      <c r="G487" s="109"/>
      <c r="H487" s="109"/>
    </row>
    <row r="488" spans="1:20" ht="14.1" customHeight="1" thickBot="1">
      <c r="A488" s="520" t="s">
        <v>114</v>
      </c>
      <c r="B488" s="520"/>
      <c r="C488" s="520"/>
      <c r="D488" s="520"/>
      <c r="E488" s="86"/>
      <c r="F488" s="86"/>
      <c r="G488" s="521" t="s">
        <v>387</v>
      </c>
      <c r="H488" s="521"/>
    </row>
    <row r="489" spans="1:20" ht="14.1" customHeight="1" thickBot="1">
      <c r="A489" s="522" t="s">
        <v>116</v>
      </c>
      <c r="B489" s="522"/>
      <c r="C489" s="522"/>
      <c r="D489" s="522"/>
      <c r="E489" s="86"/>
      <c r="F489" s="86"/>
      <c r="G489" s="523" t="s">
        <v>685</v>
      </c>
      <c r="H489" s="523"/>
    </row>
    <row r="490" spans="1:20" ht="14.1" customHeight="1">
      <c r="A490" s="515" t="s">
        <v>388</v>
      </c>
      <c r="B490" s="515"/>
      <c r="C490" s="148"/>
      <c r="D490" s="110"/>
      <c r="E490" s="110"/>
      <c r="F490" s="110"/>
      <c r="G490" s="111"/>
      <c r="H490" s="111"/>
    </row>
    <row r="493" spans="1:20" ht="24.4" customHeight="1">
      <c r="A493" s="517" t="s">
        <v>12</v>
      </c>
      <c r="B493" s="517" t="s">
        <v>13</v>
      </c>
      <c r="C493" s="517" t="s">
        <v>14</v>
      </c>
      <c r="D493" s="517" t="s">
        <v>118</v>
      </c>
      <c r="E493" s="517" t="s">
        <v>119</v>
      </c>
      <c r="F493" s="517" t="s">
        <v>17</v>
      </c>
      <c r="G493" s="581" t="s">
        <v>18</v>
      </c>
      <c r="H493" s="517" t="s">
        <v>19</v>
      </c>
      <c r="I493" s="517" t="s">
        <v>120</v>
      </c>
      <c r="J493" s="517" t="s">
        <v>121</v>
      </c>
      <c r="K493" s="517" t="s">
        <v>22</v>
      </c>
      <c r="L493" s="517" t="s">
        <v>23</v>
      </c>
      <c r="M493" s="516" t="s">
        <v>122</v>
      </c>
      <c r="N493" s="516" t="s">
        <v>25</v>
      </c>
      <c r="O493" s="516" t="s">
        <v>26</v>
      </c>
      <c r="P493" s="516" t="s">
        <v>27</v>
      </c>
      <c r="Q493" s="516" t="s">
        <v>28</v>
      </c>
      <c r="R493" s="516" t="s">
        <v>29</v>
      </c>
      <c r="S493" s="517" t="s">
        <v>123</v>
      </c>
      <c r="T493" s="517"/>
    </row>
    <row r="494" spans="1:20" ht="33.950000000000003" customHeight="1">
      <c r="A494" s="517"/>
      <c r="B494" s="517"/>
      <c r="C494" s="517"/>
      <c r="D494" s="517"/>
      <c r="E494" s="517"/>
      <c r="F494" s="517"/>
      <c r="G494" s="581"/>
      <c r="H494" s="517"/>
      <c r="I494" s="517"/>
      <c r="J494" s="517"/>
      <c r="K494" s="517"/>
      <c r="L494" s="517"/>
      <c r="M494" s="516"/>
      <c r="N494" s="516"/>
      <c r="O494" s="516"/>
      <c r="P494" s="516"/>
      <c r="Q494" s="516"/>
      <c r="R494" s="516"/>
      <c r="S494" s="84" t="s">
        <v>31</v>
      </c>
      <c r="T494" s="84" t="s">
        <v>32</v>
      </c>
    </row>
    <row r="495" spans="1:20" ht="188.1" customHeight="1">
      <c r="A495" s="604">
        <v>2</v>
      </c>
      <c r="B495" s="605"/>
      <c r="C495" s="596" t="s">
        <v>389</v>
      </c>
      <c r="D495" s="596" t="s">
        <v>390</v>
      </c>
      <c r="E495" s="596" t="s">
        <v>391</v>
      </c>
      <c r="F495" s="112" t="s">
        <v>392</v>
      </c>
      <c r="G495" s="112" t="s">
        <v>393</v>
      </c>
      <c r="H495" s="112" t="s">
        <v>394</v>
      </c>
      <c r="I495" s="112" t="s">
        <v>395</v>
      </c>
      <c r="J495" s="233">
        <v>4</v>
      </c>
      <c r="K495" s="234">
        <v>43102</v>
      </c>
      <c r="L495" s="129">
        <v>43465</v>
      </c>
      <c r="M495" s="235">
        <f>(L495-K495)/7</f>
        <v>51.857142857142854</v>
      </c>
      <c r="N495" s="200">
        <v>2</v>
      </c>
      <c r="O495" s="201">
        <v>0.5</v>
      </c>
      <c r="P495" s="200">
        <v>26</v>
      </c>
      <c r="Q495" s="200">
        <v>0</v>
      </c>
      <c r="R495" s="199">
        <v>0</v>
      </c>
      <c r="S495" s="116"/>
      <c r="T495" s="116"/>
    </row>
    <row r="496" spans="1:20" ht="220.35" customHeight="1" thickBot="1">
      <c r="A496" s="604"/>
      <c r="B496" s="605"/>
      <c r="C496" s="596"/>
      <c r="D496" s="596"/>
      <c r="E496" s="596"/>
      <c r="F496" s="112" t="s">
        <v>396</v>
      </c>
      <c r="G496" s="112" t="s">
        <v>397</v>
      </c>
      <c r="H496" s="112" t="s">
        <v>398</v>
      </c>
      <c r="I496" s="112" t="s">
        <v>395</v>
      </c>
      <c r="J496" s="112">
        <v>4</v>
      </c>
      <c r="K496" s="234">
        <v>43102</v>
      </c>
      <c r="L496" s="129">
        <v>43465</v>
      </c>
      <c r="M496" s="117">
        <v>52</v>
      </c>
      <c r="N496" s="200">
        <v>2</v>
      </c>
      <c r="O496" s="201">
        <v>0.4</v>
      </c>
      <c r="P496" s="200">
        <v>21</v>
      </c>
      <c r="Q496" s="200">
        <v>0</v>
      </c>
      <c r="R496" s="199">
        <v>0</v>
      </c>
      <c r="S496" s="88"/>
      <c r="T496" s="89">
        <v>0</v>
      </c>
    </row>
    <row r="497" spans="1:20" ht="150.6" customHeight="1" thickBot="1">
      <c r="A497" s="604"/>
      <c r="B497" s="605"/>
      <c r="C497" s="596"/>
      <c r="D497" s="596"/>
      <c r="E497" s="596"/>
      <c r="F497" s="184" t="s">
        <v>399</v>
      </c>
      <c r="G497" s="184" t="s">
        <v>400</v>
      </c>
      <c r="H497" s="184" t="s">
        <v>401</v>
      </c>
      <c r="I497" s="184" t="s">
        <v>395</v>
      </c>
      <c r="J497" s="184">
        <v>4</v>
      </c>
      <c r="K497" s="236">
        <v>43102</v>
      </c>
      <c r="L497" s="236">
        <v>43465</v>
      </c>
      <c r="M497" s="237">
        <f>(+L497-K497)/7</f>
        <v>51.857142857142854</v>
      </c>
      <c r="N497" s="200">
        <v>2</v>
      </c>
      <c r="O497" s="244">
        <v>0.5</v>
      </c>
      <c r="P497" s="200">
        <v>26</v>
      </c>
      <c r="Q497" s="200">
        <v>0</v>
      </c>
      <c r="R497" s="199">
        <v>0</v>
      </c>
      <c r="S497" s="88"/>
      <c r="T497" s="89"/>
    </row>
    <row r="498" spans="1:20" ht="14.1" customHeight="1" thickBot="1">
      <c r="A498" s="604"/>
      <c r="B498" s="605"/>
      <c r="C498" s="596"/>
      <c r="D498" s="596"/>
      <c r="E498" s="596"/>
      <c r="F498" s="184"/>
      <c r="G498" s="184"/>
      <c r="H498" s="238"/>
      <c r="I498" s="184"/>
      <c r="J498" s="184"/>
      <c r="K498" s="236"/>
      <c r="L498" s="236"/>
      <c r="M498"/>
      <c r="N498" s="90"/>
      <c r="O498" s="90"/>
      <c r="P498" s="90"/>
      <c r="Q498" s="90"/>
      <c r="R498" s="600" t="s">
        <v>88</v>
      </c>
      <c r="S498" s="600"/>
      <c r="T498" s="92">
        <v>232.28571428571399</v>
      </c>
    </row>
    <row r="499" spans="1:20" ht="14.1" customHeight="1">
      <c r="A499" s="604"/>
      <c r="B499" s="605"/>
      <c r="C499" s="596"/>
      <c r="D499" s="596"/>
      <c r="E499" s="596"/>
      <c r="F499" s="184"/>
      <c r="G499" s="184"/>
      <c r="H499" s="238"/>
      <c r="I499" s="184"/>
      <c r="J499" s="184"/>
      <c r="K499" s="236"/>
      <c r="L499" s="236"/>
      <c r="M499" s="237"/>
      <c r="N499" s="93"/>
      <c r="O499" s="93"/>
      <c r="P499" s="93"/>
      <c r="Q499" s="93"/>
      <c r="R499" s="507" t="s">
        <v>90</v>
      </c>
      <c r="S499" s="507"/>
      <c r="T499" s="94">
        <v>0</v>
      </c>
    </row>
    <row r="500" spans="1:20" ht="14.1" customHeight="1">
      <c r="A500" s="584"/>
      <c r="B500" s="584"/>
      <c r="C500" s="559" t="s">
        <v>55</v>
      </c>
      <c r="D500" s="559"/>
      <c r="E500" s="559"/>
      <c r="F500" s="86"/>
      <c r="G500" s="560" t="s">
        <v>91</v>
      </c>
      <c r="H500" s="560"/>
      <c r="I500" s="560"/>
      <c r="J500" s="560"/>
      <c r="K500" s="560"/>
      <c r="L500" s="560"/>
      <c r="M500" s="560"/>
      <c r="N500" s="560"/>
      <c r="O500" s="560"/>
      <c r="P500" s="560"/>
      <c r="Q500" s="560"/>
      <c r="R500" s="507" t="s">
        <v>92</v>
      </c>
      <c r="S500" s="507"/>
      <c r="T500" s="94">
        <v>0.33487084870848705</v>
      </c>
    </row>
    <row r="503" spans="1:20" ht="31.15" customHeight="1">
      <c r="A503" s="603" t="s">
        <v>402</v>
      </c>
      <c r="B503" s="603"/>
      <c r="C503" s="603"/>
      <c r="D503" s="603"/>
      <c r="E503" s="603"/>
      <c r="F503" s="603"/>
      <c r="G503" s="603"/>
      <c r="H503" s="603"/>
      <c r="I503" s="603"/>
      <c r="J503" s="603"/>
      <c r="K503" s="603"/>
      <c r="L503" s="603"/>
      <c r="M503" s="603"/>
      <c r="N503" s="603"/>
      <c r="O503" s="603"/>
      <c r="P503" s="603"/>
      <c r="Q503" s="603"/>
      <c r="R503" s="603"/>
      <c r="S503" s="603"/>
      <c r="T503" s="603"/>
    </row>
    <row r="505" spans="1:20" ht="14.1" customHeight="1">
      <c r="A505" s="103" t="s">
        <v>4</v>
      </c>
      <c r="B505" s="518" t="s">
        <v>60</v>
      </c>
      <c r="C505" s="518"/>
      <c r="D505" s="518"/>
      <c r="E505" s="104"/>
      <c r="F505" s="104"/>
      <c r="G505" s="105"/>
      <c r="H505" s="105"/>
    </row>
    <row r="506" spans="1:20" ht="14.1" customHeight="1">
      <c r="A506" s="103" t="s">
        <v>61</v>
      </c>
      <c r="B506" s="103"/>
      <c r="C506" s="587" t="s">
        <v>684</v>
      </c>
      <c r="D506" s="587"/>
      <c r="E506" s="587"/>
      <c r="F506" s="587"/>
    </row>
    <row r="507" spans="1:20" ht="14.1" customHeight="1">
      <c r="A507" s="103" t="s">
        <v>6</v>
      </c>
      <c r="B507" s="103" t="s">
        <v>7</v>
      </c>
      <c r="C507" s="103"/>
      <c r="D507" s="106"/>
      <c r="E507" s="86"/>
      <c r="F507" s="86"/>
      <c r="G507" s="107"/>
      <c r="H507" s="107"/>
    </row>
    <row r="508" spans="1:20" ht="14.1" customHeight="1">
      <c r="A508" s="520" t="s">
        <v>62</v>
      </c>
      <c r="B508" s="520"/>
      <c r="C508" s="520"/>
      <c r="D508" s="108">
        <v>2017</v>
      </c>
      <c r="E508" s="86"/>
      <c r="F508" s="86"/>
      <c r="G508" s="109"/>
      <c r="H508" s="109"/>
    </row>
    <row r="509" spans="1:20" ht="14.1" customHeight="1" thickBot="1">
      <c r="A509" s="520" t="s">
        <v>114</v>
      </c>
      <c r="B509" s="520"/>
      <c r="C509" s="520"/>
      <c r="D509" s="520"/>
      <c r="E509" s="86"/>
      <c r="F509" s="86"/>
      <c r="G509" s="521" t="s">
        <v>403</v>
      </c>
      <c r="H509" s="521"/>
    </row>
    <row r="510" spans="1:20" ht="14.1" customHeight="1" thickBot="1">
      <c r="A510" s="522" t="s">
        <v>116</v>
      </c>
      <c r="B510" s="522"/>
      <c r="C510" s="522"/>
      <c r="D510" s="522"/>
      <c r="E510" s="86"/>
      <c r="F510" s="86"/>
      <c r="G510" s="523" t="s">
        <v>685</v>
      </c>
      <c r="H510" s="523"/>
    </row>
    <row r="511" spans="1:20" ht="14.1" customHeight="1">
      <c r="A511" s="515" t="s">
        <v>353</v>
      </c>
      <c r="B511" s="515"/>
      <c r="C511" s="148"/>
      <c r="D511" s="110"/>
      <c r="E511" s="110"/>
      <c r="F511" s="110"/>
      <c r="G511" s="111"/>
      <c r="H511" s="111"/>
    </row>
    <row r="514" spans="1:20" ht="14.1" customHeight="1">
      <c r="A514" s="517" t="s">
        <v>12</v>
      </c>
      <c r="B514" s="517" t="s">
        <v>13</v>
      </c>
      <c r="C514" s="517" t="s">
        <v>14</v>
      </c>
      <c r="D514" s="517" t="s">
        <v>118</v>
      </c>
      <c r="E514" s="517" t="s">
        <v>119</v>
      </c>
      <c r="F514" s="517" t="s">
        <v>17</v>
      </c>
      <c r="G514" s="581" t="s">
        <v>18</v>
      </c>
      <c r="H514" s="517" t="s">
        <v>19</v>
      </c>
      <c r="I514" s="517" t="s">
        <v>120</v>
      </c>
      <c r="J514" s="517" t="s">
        <v>121</v>
      </c>
      <c r="K514" s="517" t="s">
        <v>22</v>
      </c>
      <c r="L514" s="517" t="s">
        <v>23</v>
      </c>
      <c r="M514" s="516" t="s">
        <v>122</v>
      </c>
      <c r="N514" s="516" t="s">
        <v>25</v>
      </c>
      <c r="O514" s="516" t="s">
        <v>26</v>
      </c>
      <c r="P514" s="516" t="s">
        <v>27</v>
      </c>
      <c r="Q514" s="516" t="s">
        <v>28</v>
      </c>
      <c r="R514" s="516" t="s">
        <v>29</v>
      </c>
      <c r="S514" s="517" t="s">
        <v>123</v>
      </c>
      <c r="T514" s="517"/>
    </row>
    <row r="515" spans="1:20" ht="36.6" customHeight="1" thickBot="1">
      <c r="A515" s="517"/>
      <c r="B515" s="517"/>
      <c r="C515" s="517"/>
      <c r="D515" s="517"/>
      <c r="E515" s="517"/>
      <c r="F515" s="517"/>
      <c r="G515" s="581"/>
      <c r="H515" s="517"/>
      <c r="I515" s="517"/>
      <c r="J515" s="517"/>
      <c r="K515" s="517"/>
      <c r="L515" s="517"/>
      <c r="M515" s="516"/>
      <c r="N515" s="516"/>
      <c r="O515" s="516"/>
      <c r="P515" s="516"/>
      <c r="Q515" s="516"/>
      <c r="R515" s="516"/>
      <c r="S515" s="84" t="s">
        <v>31</v>
      </c>
      <c r="T515" s="84" t="s">
        <v>32</v>
      </c>
    </row>
    <row r="516" spans="1:20" ht="126.75" customHeight="1">
      <c r="A516" s="601">
        <v>1</v>
      </c>
      <c r="B516" s="601">
        <v>1701003</v>
      </c>
      <c r="C516" s="602" t="s">
        <v>404</v>
      </c>
      <c r="D516" s="602" t="s">
        <v>405</v>
      </c>
      <c r="E516" s="602" t="s">
        <v>406</v>
      </c>
      <c r="F516" s="602" t="s">
        <v>407</v>
      </c>
      <c r="G516" s="602" t="s">
        <v>408</v>
      </c>
      <c r="H516" s="761" t="s">
        <v>409</v>
      </c>
      <c r="I516" s="761" t="s">
        <v>410</v>
      </c>
      <c r="J516" s="761">
        <v>1</v>
      </c>
      <c r="K516" s="763">
        <v>43282</v>
      </c>
      <c r="L516" s="765">
        <v>43313</v>
      </c>
      <c r="M516" s="767">
        <f>(L516-K516)/7</f>
        <v>4.4285714285714288</v>
      </c>
      <c r="N516" s="630">
        <v>1</v>
      </c>
      <c r="O516" s="729">
        <v>1</v>
      </c>
      <c r="P516" s="630" t="s">
        <v>659</v>
      </c>
      <c r="Q516" s="630"/>
      <c r="R516" s="632"/>
      <c r="S516" s="634"/>
      <c r="T516" s="636">
        <v>0</v>
      </c>
    </row>
    <row r="517" spans="1:20" ht="159" customHeight="1" thickBot="1">
      <c r="A517" s="601"/>
      <c r="B517" s="601"/>
      <c r="C517" s="602"/>
      <c r="D517" s="602"/>
      <c r="E517" s="602"/>
      <c r="F517" s="602"/>
      <c r="G517" s="602"/>
      <c r="H517" s="762"/>
      <c r="I517" s="762"/>
      <c r="J517" s="762"/>
      <c r="K517" s="764"/>
      <c r="L517" s="766"/>
      <c r="M517" s="768"/>
      <c r="N517" s="631"/>
      <c r="O517" s="730"/>
      <c r="P517" s="631"/>
      <c r="Q517" s="631"/>
      <c r="R517" s="633"/>
      <c r="S517" s="635"/>
      <c r="T517" s="637"/>
    </row>
    <row r="518" spans="1:20" ht="14.1" customHeight="1" thickBot="1">
      <c r="A518" s="584"/>
      <c r="B518" s="584"/>
      <c r="C518" s="559" t="s">
        <v>49</v>
      </c>
      <c r="D518" s="559"/>
      <c r="E518" s="559"/>
      <c r="F518" s="86"/>
      <c r="G518" s="599" t="s">
        <v>87</v>
      </c>
      <c r="H518" s="599"/>
      <c r="I518" s="599"/>
      <c r="J518" s="599"/>
      <c r="K518" s="599"/>
      <c r="L518" s="599"/>
      <c r="M518" s="599"/>
      <c r="N518" s="599"/>
      <c r="O518" s="599"/>
      <c r="P518" s="599"/>
      <c r="Q518" s="599"/>
      <c r="R518" s="600" t="s">
        <v>88</v>
      </c>
      <c r="S518" s="600"/>
      <c r="T518" s="92">
        <v>232.28571428571399</v>
      </c>
    </row>
    <row r="519" spans="1:20" ht="14.1" customHeight="1">
      <c r="A519" s="584"/>
      <c r="B519" s="584"/>
      <c r="C519" s="559" t="s">
        <v>52</v>
      </c>
      <c r="D519" s="559"/>
      <c r="E519" s="559"/>
      <c r="F519" s="86"/>
      <c r="G519" s="560" t="s">
        <v>89</v>
      </c>
      <c r="H519" s="560"/>
      <c r="I519" s="560"/>
      <c r="J519" s="560"/>
      <c r="K519" s="560"/>
      <c r="L519" s="560"/>
      <c r="M519" s="560"/>
      <c r="N519" s="560"/>
      <c r="O519" s="560"/>
      <c r="P519" s="560"/>
      <c r="Q519" s="560"/>
      <c r="R519" s="507" t="s">
        <v>90</v>
      </c>
      <c r="S519" s="507"/>
      <c r="T519" s="94">
        <v>0</v>
      </c>
    </row>
    <row r="520" spans="1:20" ht="14.1" customHeight="1">
      <c r="A520" s="584"/>
      <c r="B520" s="584"/>
      <c r="C520" s="559" t="s">
        <v>55</v>
      </c>
      <c r="D520" s="559"/>
      <c r="E520" s="559"/>
      <c r="F520" s="86"/>
      <c r="G520" s="560" t="s">
        <v>91</v>
      </c>
      <c r="H520" s="560"/>
      <c r="I520" s="560"/>
      <c r="J520" s="560"/>
      <c r="K520" s="560"/>
      <c r="L520" s="560"/>
      <c r="M520" s="560"/>
      <c r="N520" s="560"/>
      <c r="O520" s="560"/>
      <c r="P520" s="560"/>
      <c r="Q520" s="560"/>
      <c r="R520" s="507" t="s">
        <v>92</v>
      </c>
      <c r="S520" s="507"/>
      <c r="T520" s="94">
        <v>0.33487084870848705</v>
      </c>
    </row>
    <row r="524" spans="1:20" ht="33.950000000000003" customHeight="1">
      <c r="A524" s="556" t="s">
        <v>411</v>
      </c>
      <c r="B524" s="556"/>
      <c r="C524" s="556"/>
      <c r="D524" s="556"/>
      <c r="E524" s="556"/>
      <c r="F524" s="556"/>
      <c r="G524" s="556"/>
      <c r="H524" s="556"/>
      <c r="I524" s="556"/>
      <c r="J524" s="556"/>
      <c r="K524" s="556"/>
      <c r="L524" s="556"/>
      <c r="M524" s="556"/>
      <c r="N524" s="556"/>
      <c r="O524" s="556"/>
      <c r="P524" s="556"/>
      <c r="Q524" s="556"/>
      <c r="R524" s="556"/>
      <c r="S524" s="556"/>
      <c r="T524" s="556"/>
    </row>
    <row r="528" spans="1:20" ht="14.1" customHeight="1">
      <c r="A528" s="103" t="s">
        <v>4</v>
      </c>
      <c r="B528" s="518" t="s">
        <v>60</v>
      </c>
      <c r="C528" s="518"/>
      <c r="D528" s="518"/>
      <c r="E528" s="104"/>
      <c r="F528" s="104"/>
      <c r="G528" s="105"/>
      <c r="H528" s="105"/>
    </row>
    <row r="529" spans="1:20" ht="14.1" customHeight="1">
      <c r="A529" s="103" t="s">
        <v>61</v>
      </c>
      <c r="B529" s="103"/>
      <c r="C529" s="587" t="s">
        <v>684</v>
      </c>
      <c r="D529" s="587"/>
      <c r="E529" s="587"/>
      <c r="F529" s="587"/>
    </row>
    <row r="530" spans="1:20" ht="14.1" customHeight="1">
      <c r="A530" s="103" t="s">
        <v>6</v>
      </c>
      <c r="B530" s="103" t="s">
        <v>7</v>
      </c>
      <c r="C530" s="103"/>
      <c r="D530" s="106"/>
      <c r="E530" s="86"/>
      <c r="F530" s="86"/>
      <c r="G530" s="107"/>
      <c r="H530" s="107"/>
    </row>
    <row r="531" spans="1:20" ht="14.1" customHeight="1">
      <c r="A531" s="520" t="s">
        <v>62</v>
      </c>
      <c r="B531" s="520"/>
      <c r="C531" s="520"/>
      <c r="D531" s="108">
        <v>2016</v>
      </c>
      <c r="E531" s="86"/>
      <c r="F531" s="86"/>
      <c r="G531" s="109"/>
      <c r="H531" s="109"/>
    </row>
    <row r="532" spans="1:20" ht="14.1" customHeight="1" thickBot="1">
      <c r="A532" s="520" t="s">
        <v>114</v>
      </c>
      <c r="B532" s="520"/>
      <c r="C532" s="520"/>
      <c r="D532" s="520"/>
      <c r="E532" s="86"/>
      <c r="F532" s="86"/>
      <c r="G532" s="521" t="s">
        <v>412</v>
      </c>
      <c r="H532" s="521"/>
    </row>
    <row r="533" spans="1:20" ht="14.1" customHeight="1" thickBot="1">
      <c r="A533" s="522" t="s">
        <v>116</v>
      </c>
      <c r="B533" s="522"/>
      <c r="C533" s="522"/>
      <c r="D533" s="522"/>
      <c r="E533" s="86"/>
      <c r="F533" s="86"/>
      <c r="G533" s="523" t="s">
        <v>685</v>
      </c>
      <c r="H533" s="523"/>
    </row>
    <row r="534" spans="1:20" ht="14.1" customHeight="1">
      <c r="A534" s="515" t="s">
        <v>184</v>
      </c>
      <c r="B534" s="515"/>
      <c r="C534" s="148"/>
      <c r="D534" s="110"/>
      <c r="E534" s="110"/>
      <c r="F534" s="110"/>
      <c r="G534" s="111"/>
      <c r="H534" s="111"/>
    </row>
    <row r="537" spans="1:20" ht="30" customHeight="1">
      <c r="A537" s="517" t="s">
        <v>12</v>
      </c>
      <c r="B537" s="517" t="s">
        <v>13</v>
      </c>
      <c r="C537" s="517" t="s">
        <v>14</v>
      </c>
      <c r="D537" s="517" t="s">
        <v>118</v>
      </c>
      <c r="E537" s="517" t="s">
        <v>119</v>
      </c>
      <c r="F537" s="517" t="s">
        <v>17</v>
      </c>
      <c r="G537" s="581" t="s">
        <v>18</v>
      </c>
      <c r="H537" s="517" t="s">
        <v>19</v>
      </c>
      <c r="I537" s="517" t="s">
        <v>120</v>
      </c>
      <c r="J537" s="517" t="s">
        <v>121</v>
      </c>
      <c r="K537" s="517" t="s">
        <v>22</v>
      </c>
      <c r="L537" s="517" t="s">
        <v>23</v>
      </c>
      <c r="M537" s="516" t="s">
        <v>122</v>
      </c>
      <c r="N537" s="516" t="s">
        <v>25</v>
      </c>
      <c r="O537" s="516" t="s">
        <v>26</v>
      </c>
      <c r="P537" s="516" t="s">
        <v>27</v>
      </c>
      <c r="Q537" s="516" t="s">
        <v>28</v>
      </c>
      <c r="R537" s="516" t="s">
        <v>29</v>
      </c>
      <c r="S537" s="517" t="s">
        <v>123</v>
      </c>
      <c r="T537" s="517"/>
    </row>
    <row r="538" spans="1:20" ht="28.5" customHeight="1">
      <c r="A538" s="517"/>
      <c r="B538" s="517"/>
      <c r="C538" s="517"/>
      <c r="D538" s="517"/>
      <c r="E538" s="517"/>
      <c r="F538" s="517"/>
      <c r="G538" s="581"/>
      <c r="H538" s="517"/>
      <c r="I538" s="517"/>
      <c r="J538" s="517"/>
      <c r="K538" s="517"/>
      <c r="L538" s="517"/>
      <c r="M538" s="516"/>
      <c r="N538" s="516"/>
      <c r="O538" s="516"/>
      <c r="P538" s="516"/>
      <c r="Q538" s="516"/>
      <c r="R538" s="516"/>
      <c r="S538" s="84" t="s">
        <v>31</v>
      </c>
      <c r="T538" s="84" t="s">
        <v>32</v>
      </c>
    </row>
    <row r="539" spans="1:20" ht="179.1" customHeight="1">
      <c r="A539" s="239">
        <v>1</v>
      </c>
      <c r="B539" s="239">
        <v>1802100</v>
      </c>
      <c r="C539" s="240" t="s">
        <v>413</v>
      </c>
      <c r="D539" s="239" t="s">
        <v>414</v>
      </c>
      <c r="E539" s="239" t="s">
        <v>415</v>
      </c>
      <c r="F539" s="239" t="s">
        <v>416</v>
      </c>
      <c r="G539" s="239" t="s">
        <v>417</v>
      </c>
      <c r="H539" s="239" t="s">
        <v>418</v>
      </c>
      <c r="I539" s="239" t="s">
        <v>185</v>
      </c>
      <c r="J539" s="239">
        <v>3</v>
      </c>
      <c r="K539" s="241">
        <v>43160</v>
      </c>
      <c r="L539" s="241">
        <v>43434</v>
      </c>
      <c r="M539" s="242">
        <f t="shared" ref="M539:M548" si="0">(+L539-K539)/7</f>
        <v>39.142857142857146</v>
      </c>
      <c r="N539" s="197">
        <v>1</v>
      </c>
      <c r="O539" s="198">
        <v>0.5</v>
      </c>
      <c r="P539" s="197">
        <v>20</v>
      </c>
      <c r="Q539" s="197">
        <v>0</v>
      </c>
      <c r="R539" s="199">
        <v>0</v>
      </c>
      <c r="S539" s="116"/>
      <c r="T539" s="116"/>
    </row>
    <row r="540" spans="1:20" ht="210.4" customHeight="1">
      <c r="A540" s="239">
        <v>2</v>
      </c>
      <c r="B540" s="239">
        <v>1704002</v>
      </c>
      <c r="C540" s="240" t="s">
        <v>419</v>
      </c>
      <c r="D540" s="239" t="s">
        <v>420</v>
      </c>
      <c r="E540" s="239" t="s">
        <v>421</v>
      </c>
      <c r="F540" s="239" t="s">
        <v>422</v>
      </c>
      <c r="G540" s="239" t="s">
        <v>423</v>
      </c>
      <c r="H540" s="239" t="s">
        <v>424</v>
      </c>
      <c r="I540" s="239" t="s">
        <v>425</v>
      </c>
      <c r="J540" s="239">
        <v>1</v>
      </c>
      <c r="K540" s="241">
        <v>43160</v>
      </c>
      <c r="L540" s="241">
        <v>43434</v>
      </c>
      <c r="M540" s="242">
        <f t="shared" si="0"/>
        <v>39.142857142857146</v>
      </c>
      <c r="N540" s="197">
        <v>1</v>
      </c>
      <c r="O540" s="198">
        <v>1</v>
      </c>
      <c r="P540" s="197">
        <v>39</v>
      </c>
      <c r="Q540" s="197">
        <v>0</v>
      </c>
      <c r="R540" s="199">
        <v>0</v>
      </c>
      <c r="S540" s="243"/>
      <c r="T540" s="116"/>
    </row>
    <row r="541" spans="1:20" ht="210.4" customHeight="1">
      <c r="A541" s="239">
        <v>3</v>
      </c>
      <c r="B541" s="239">
        <v>1704002</v>
      </c>
      <c r="C541" s="240" t="s">
        <v>426</v>
      </c>
      <c r="D541" s="239" t="s">
        <v>427</v>
      </c>
      <c r="E541" s="239" t="s">
        <v>428</v>
      </c>
      <c r="F541" s="239" t="s">
        <v>429</v>
      </c>
      <c r="G541" s="239" t="s">
        <v>430</v>
      </c>
      <c r="H541" s="239" t="s">
        <v>431</v>
      </c>
      <c r="I541" s="239" t="s">
        <v>432</v>
      </c>
      <c r="J541" s="239">
        <v>1</v>
      </c>
      <c r="K541" s="241">
        <v>43160</v>
      </c>
      <c r="L541" s="241">
        <v>43434</v>
      </c>
      <c r="M541" s="242">
        <f t="shared" si="0"/>
        <v>39.142857142857146</v>
      </c>
      <c r="N541" s="197">
        <v>1</v>
      </c>
      <c r="O541" s="198">
        <v>1</v>
      </c>
      <c r="P541" s="197">
        <v>39</v>
      </c>
      <c r="Q541" s="197">
        <v>0</v>
      </c>
      <c r="R541" s="199">
        <v>0</v>
      </c>
      <c r="S541" s="243"/>
      <c r="T541" s="116"/>
    </row>
    <row r="542" spans="1:20" ht="210.4" customHeight="1">
      <c r="A542" s="239">
        <v>4</v>
      </c>
      <c r="B542" s="239">
        <v>1402016</v>
      </c>
      <c r="C542" s="240" t="s">
        <v>433</v>
      </c>
      <c r="D542" s="239" t="s">
        <v>434</v>
      </c>
      <c r="E542" s="239" t="s">
        <v>435</v>
      </c>
      <c r="F542" s="239" t="s">
        <v>436</v>
      </c>
      <c r="G542" s="239" t="s">
        <v>437</v>
      </c>
      <c r="H542" s="239" t="s">
        <v>438</v>
      </c>
      <c r="I542" s="239" t="s">
        <v>439</v>
      </c>
      <c r="J542" s="239">
        <v>3</v>
      </c>
      <c r="K542" s="241">
        <v>43160</v>
      </c>
      <c r="L542" s="241">
        <v>43434</v>
      </c>
      <c r="M542" s="242">
        <f t="shared" si="0"/>
        <v>39.142857142857146</v>
      </c>
      <c r="N542" s="197">
        <v>2</v>
      </c>
      <c r="O542" s="198">
        <v>0.55000000000000004</v>
      </c>
      <c r="P542" s="197">
        <v>22</v>
      </c>
      <c r="Q542" s="197">
        <v>22</v>
      </c>
      <c r="R542" s="199">
        <v>39</v>
      </c>
      <c r="S542" s="243"/>
      <c r="T542" s="116"/>
    </row>
    <row r="543" spans="1:20" ht="210.4" customHeight="1">
      <c r="A543" s="239">
        <v>5</v>
      </c>
      <c r="B543" s="239">
        <v>1704003</v>
      </c>
      <c r="C543" s="240" t="s">
        <v>440</v>
      </c>
      <c r="D543" s="239" t="s">
        <v>441</v>
      </c>
      <c r="E543" s="239" t="s">
        <v>442</v>
      </c>
      <c r="F543" s="239" t="s">
        <v>443</v>
      </c>
      <c r="G543" s="239" t="s">
        <v>444</v>
      </c>
      <c r="H543" s="239" t="s">
        <v>445</v>
      </c>
      <c r="I543" s="239" t="s">
        <v>446</v>
      </c>
      <c r="J543" s="239">
        <v>10</v>
      </c>
      <c r="K543" s="241">
        <v>43160</v>
      </c>
      <c r="L543" s="241">
        <v>43434</v>
      </c>
      <c r="M543" s="242">
        <f t="shared" si="0"/>
        <v>39.142857142857146</v>
      </c>
      <c r="N543" s="197">
        <v>10</v>
      </c>
      <c r="O543" s="198">
        <v>1</v>
      </c>
      <c r="P543" s="197">
        <v>39</v>
      </c>
      <c r="Q543" s="197">
        <v>0</v>
      </c>
      <c r="R543" s="199">
        <v>0</v>
      </c>
      <c r="S543" s="243"/>
      <c r="T543" s="116"/>
    </row>
    <row r="544" spans="1:20" ht="210.4" customHeight="1">
      <c r="A544" s="239">
        <v>6</v>
      </c>
      <c r="B544" s="239">
        <v>1802100</v>
      </c>
      <c r="C544" s="240" t="s">
        <v>447</v>
      </c>
      <c r="D544" s="239" t="s">
        <v>448</v>
      </c>
      <c r="E544" s="239" t="s">
        <v>449</v>
      </c>
      <c r="F544" s="239" t="s">
        <v>450</v>
      </c>
      <c r="G544" s="239" t="s">
        <v>451</v>
      </c>
      <c r="H544" s="239" t="s">
        <v>452</v>
      </c>
      <c r="I544" s="239" t="s">
        <v>453</v>
      </c>
      <c r="J544" s="239">
        <v>1</v>
      </c>
      <c r="K544" s="241">
        <v>43160</v>
      </c>
      <c r="L544" s="241">
        <v>43521</v>
      </c>
      <c r="M544" s="242">
        <f t="shared" si="0"/>
        <v>51.571428571428569</v>
      </c>
      <c r="N544" s="197" t="s">
        <v>631</v>
      </c>
      <c r="O544" s="198">
        <v>0.45</v>
      </c>
      <c r="P544" s="197">
        <v>23</v>
      </c>
      <c r="Q544" s="197">
        <v>0</v>
      </c>
      <c r="R544" s="199">
        <v>0</v>
      </c>
      <c r="S544" s="243"/>
      <c r="T544" s="116"/>
    </row>
    <row r="545" spans="1:20" ht="210.4" customHeight="1">
      <c r="A545" s="598">
        <v>7</v>
      </c>
      <c r="B545" s="598">
        <v>1802100</v>
      </c>
      <c r="C545" s="598" t="s">
        <v>454</v>
      </c>
      <c r="D545" s="598" t="s">
        <v>455</v>
      </c>
      <c r="E545" s="598" t="s">
        <v>456</v>
      </c>
      <c r="F545" s="239" t="s">
        <v>457</v>
      </c>
      <c r="G545" s="239" t="s">
        <v>458</v>
      </c>
      <c r="H545" s="239" t="s">
        <v>459</v>
      </c>
      <c r="I545" s="239" t="s">
        <v>460</v>
      </c>
      <c r="J545" s="239">
        <v>3</v>
      </c>
      <c r="K545" s="241">
        <v>43160</v>
      </c>
      <c r="L545" s="241">
        <v>43434</v>
      </c>
      <c r="M545" s="242">
        <f t="shared" si="0"/>
        <v>39.142857142857146</v>
      </c>
      <c r="N545" s="197">
        <v>3</v>
      </c>
      <c r="O545" s="198">
        <v>1</v>
      </c>
      <c r="P545" s="197">
        <v>39</v>
      </c>
      <c r="Q545" s="197">
        <v>0</v>
      </c>
      <c r="R545" s="199">
        <v>0</v>
      </c>
      <c r="S545" s="243"/>
      <c r="T545" s="116"/>
    </row>
    <row r="546" spans="1:20" ht="210.4" customHeight="1">
      <c r="A546" s="598"/>
      <c r="B546" s="598"/>
      <c r="C546" s="598"/>
      <c r="D546" s="598"/>
      <c r="E546" s="598"/>
      <c r="F546" s="239" t="s">
        <v>461</v>
      </c>
      <c r="G546" s="239" t="s">
        <v>462</v>
      </c>
      <c r="H546" s="239" t="s">
        <v>463</v>
      </c>
      <c r="I546" s="239" t="s">
        <v>464</v>
      </c>
      <c r="J546" s="239">
        <v>1</v>
      </c>
      <c r="K546" s="241">
        <v>43160</v>
      </c>
      <c r="L546" s="241">
        <v>43521</v>
      </c>
      <c r="M546" s="242">
        <f t="shared" si="0"/>
        <v>51.571428571428569</v>
      </c>
      <c r="N546" s="197" t="s">
        <v>631</v>
      </c>
      <c r="O546" s="198">
        <v>0.45</v>
      </c>
      <c r="P546" s="197">
        <v>23</v>
      </c>
      <c r="Q546" s="197">
        <v>0</v>
      </c>
      <c r="R546" s="199">
        <v>0</v>
      </c>
      <c r="S546" s="243"/>
      <c r="T546" s="116"/>
    </row>
    <row r="547" spans="1:20" ht="210.4" customHeight="1">
      <c r="A547" s="239">
        <v>8</v>
      </c>
      <c r="B547" s="239">
        <v>1802100</v>
      </c>
      <c r="C547" s="240" t="s">
        <v>465</v>
      </c>
      <c r="D547" s="239" t="s">
        <v>466</v>
      </c>
      <c r="E547" s="239" t="s">
        <v>467</v>
      </c>
      <c r="F547" s="239" t="s">
        <v>468</v>
      </c>
      <c r="G547" s="239" t="s">
        <v>469</v>
      </c>
      <c r="H547" s="239" t="s">
        <v>470</v>
      </c>
      <c r="I547" s="239" t="s">
        <v>471</v>
      </c>
      <c r="J547" s="239">
        <v>1</v>
      </c>
      <c r="K547" s="241">
        <v>43160</v>
      </c>
      <c r="L547" s="241">
        <v>43521</v>
      </c>
      <c r="M547" s="242">
        <f t="shared" si="0"/>
        <v>51.571428571428569</v>
      </c>
      <c r="N547" s="197" t="s">
        <v>631</v>
      </c>
      <c r="O547" s="198">
        <v>0.45</v>
      </c>
      <c r="P547" s="197">
        <v>23</v>
      </c>
      <c r="Q547" s="197">
        <v>0</v>
      </c>
      <c r="R547" s="199">
        <v>0</v>
      </c>
      <c r="S547" s="243"/>
      <c r="T547" s="116"/>
    </row>
    <row r="548" spans="1:20" ht="245.65" customHeight="1">
      <c r="A548" s="239">
        <v>9</v>
      </c>
      <c r="B548" s="239">
        <v>1802002</v>
      </c>
      <c r="C548" s="240" t="s">
        <v>472</v>
      </c>
      <c r="D548" s="239" t="s">
        <v>473</v>
      </c>
      <c r="E548" s="239" t="s">
        <v>474</v>
      </c>
      <c r="F548" s="239" t="s">
        <v>475</v>
      </c>
      <c r="G548" s="239" t="s">
        <v>476</v>
      </c>
      <c r="H548" s="239" t="s">
        <v>477</v>
      </c>
      <c r="I548" s="239" t="s">
        <v>98</v>
      </c>
      <c r="J548" s="239">
        <v>3</v>
      </c>
      <c r="K548" s="241">
        <v>43160</v>
      </c>
      <c r="L548" s="241">
        <v>43434</v>
      </c>
      <c r="M548" s="242">
        <f t="shared" si="0"/>
        <v>39.142857142857146</v>
      </c>
      <c r="N548" s="197">
        <v>3</v>
      </c>
      <c r="O548" s="198">
        <v>1</v>
      </c>
      <c r="P548" s="197">
        <v>39</v>
      </c>
      <c r="Q548" s="197">
        <v>0</v>
      </c>
      <c r="R548" s="199">
        <v>0</v>
      </c>
      <c r="S548" s="91"/>
      <c r="T548" s="92">
        <v>232.28571428571399</v>
      </c>
    </row>
    <row r="549" spans="1:20" ht="14.1" customHeight="1">
      <c r="A549" s="584"/>
      <c r="B549" s="584"/>
      <c r="C549" s="559" t="s">
        <v>52</v>
      </c>
      <c r="D549" s="559"/>
      <c r="E549" s="559"/>
      <c r="F549" s="86"/>
      <c r="G549" s="560" t="s">
        <v>89</v>
      </c>
      <c r="H549" s="560"/>
      <c r="I549" s="560"/>
      <c r="J549" s="560"/>
      <c r="K549" s="560"/>
      <c r="L549" s="560"/>
      <c r="M549" s="560"/>
      <c r="N549" s="560"/>
      <c r="O549" s="560"/>
      <c r="P549" s="560"/>
      <c r="Q549" s="560"/>
      <c r="R549" s="507" t="s">
        <v>90</v>
      </c>
      <c r="S549" s="507"/>
      <c r="T549" s="94">
        <v>0</v>
      </c>
    </row>
    <row r="550" spans="1:20" ht="14.1" customHeight="1">
      <c r="A550" s="584"/>
      <c r="B550" s="584"/>
      <c r="C550" s="559" t="s">
        <v>55</v>
      </c>
      <c r="D550" s="559"/>
      <c r="E550" s="559"/>
      <c r="F550" s="86"/>
      <c r="G550" s="560" t="s">
        <v>91</v>
      </c>
      <c r="H550" s="560"/>
      <c r="I550" s="560"/>
      <c r="J550" s="560"/>
      <c r="K550" s="560"/>
      <c r="L550" s="560"/>
      <c r="M550" s="560"/>
      <c r="N550" s="560"/>
      <c r="O550" s="560"/>
      <c r="P550" s="560"/>
      <c r="Q550" s="560"/>
      <c r="R550" s="507" t="s">
        <v>92</v>
      </c>
      <c r="S550" s="507"/>
      <c r="T550" s="94">
        <v>0.33487084870848705</v>
      </c>
    </row>
    <row r="553" spans="1:20" ht="32.25" customHeight="1">
      <c r="A553" s="556" t="s">
        <v>479</v>
      </c>
      <c r="B553" s="556"/>
      <c r="C553" s="556"/>
      <c r="D553" s="556"/>
      <c r="E553" s="556"/>
      <c r="F553" s="556"/>
      <c r="G553" s="556"/>
      <c r="H553" s="556"/>
      <c r="I553" s="556"/>
      <c r="J553" s="556"/>
      <c r="K553" s="556"/>
      <c r="L553" s="556"/>
      <c r="M553" s="556"/>
      <c r="N553" s="556"/>
      <c r="O553" s="556"/>
      <c r="P553" s="556"/>
      <c r="Q553" s="556"/>
      <c r="R553" s="556"/>
      <c r="S553" s="556"/>
      <c r="T553" s="556"/>
    </row>
    <row r="556" spans="1:20" ht="14.1" customHeight="1">
      <c r="A556" s="103" t="s">
        <v>4</v>
      </c>
      <c r="B556" s="518" t="s">
        <v>60</v>
      </c>
      <c r="C556" s="518"/>
      <c r="D556" s="518"/>
      <c r="E556" s="104"/>
      <c r="F556" s="104"/>
      <c r="G556" s="105"/>
      <c r="H556" s="105"/>
    </row>
    <row r="557" spans="1:20" ht="14.1" customHeight="1">
      <c r="A557" s="103" t="s">
        <v>61</v>
      </c>
      <c r="B557" s="103"/>
      <c r="C557" s="587" t="s">
        <v>684</v>
      </c>
      <c r="D557" s="587"/>
      <c r="E557" s="587"/>
      <c r="F557" s="587"/>
    </row>
    <row r="558" spans="1:20" ht="14.1" customHeight="1">
      <c r="A558" s="103" t="s">
        <v>6</v>
      </c>
      <c r="B558" s="103" t="s">
        <v>7</v>
      </c>
      <c r="C558" s="103"/>
      <c r="D558" s="106"/>
      <c r="E558" s="86"/>
      <c r="F558" s="86"/>
      <c r="G558" s="107"/>
      <c r="H558" s="107"/>
    </row>
    <row r="559" spans="1:20" ht="12" customHeight="1" thickBot="1">
      <c r="A559" s="520" t="s">
        <v>62</v>
      </c>
      <c r="B559" s="520"/>
      <c r="C559" s="520"/>
      <c r="D559" s="108">
        <v>2017</v>
      </c>
      <c r="E559" s="86"/>
      <c r="F559" s="86"/>
      <c r="G559" s="109"/>
      <c r="H559" s="109"/>
    </row>
    <row r="560" spans="1:20" ht="20.25" customHeight="1" thickBot="1">
      <c r="A560" s="520" t="s">
        <v>114</v>
      </c>
      <c r="B560" s="520"/>
      <c r="C560" s="520"/>
      <c r="D560" s="520"/>
      <c r="E560" s="86"/>
      <c r="F560" s="86"/>
      <c r="G560" s="521" t="s">
        <v>489</v>
      </c>
      <c r="H560" s="521"/>
    </row>
    <row r="561" spans="1:20" ht="20.25" customHeight="1" thickBot="1">
      <c r="A561" s="522" t="s">
        <v>116</v>
      </c>
      <c r="B561" s="522"/>
      <c r="C561" s="522"/>
      <c r="D561" s="522"/>
      <c r="E561" s="86"/>
      <c r="F561" s="86"/>
      <c r="G561" s="523" t="s">
        <v>685</v>
      </c>
      <c r="H561" s="523"/>
    </row>
    <row r="562" spans="1:20" ht="14.1" customHeight="1">
      <c r="A562" s="515" t="s">
        <v>488</v>
      </c>
      <c r="B562" s="515"/>
      <c r="C562" s="148"/>
      <c r="D562" s="110"/>
      <c r="E562" s="110"/>
      <c r="F562" s="110"/>
      <c r="G562" s="111"/>
      <c r="H562" s="111"/>
    </row>
    <row r="564" spans="1:20" ht="13.5" customHeight="1" thickBot="1"/>
    <row r="565" spans="1:20" ht="13.5" customHeight="1" thickBot="1">
      <c r="A565" s="517" t="s">
        <v>12</v>
      </c>
      <c r="B565" s="517" t="s">
        <v>13</v>
      </c>
      <c r="C565" s="517" t="s">
        <v>14</v>
      </c>
      <c r="D565" s="517" t="s">
        <v>118</v>
      </c>
      <c r="E565" s="517" t="s">
        <v>119</v>
      </c>
      <c r="F565" s="517" t="s">
        <v>17</v>
      </c>
      <c r="G565" s="581" t="s">
        <v>18</v>
      </c>
      <c r="H565" s="517" t="s">
        <v>19</v>
      </c>
      <c r="I565" s="517" t="s">
        <v>120</v>
      </c>
      <c r="J565" s="517" t="s">
        <v>121</v>
      </c>
      <c r="K565" s="517" t="s">
        <v>22</v>
      </c>
      <c r="L565" s="517" t="s">
        <v>23</v>
      </c>
      <c r="M565" s="516" t="s">
        <v>122</v>
      </c>
      <c r="N565" s="516" t="s">
        <v>25</v>
      </c>
      <c r="O565" s="516" t="s">
        <v>26</v>
      </c>
      <c r="P565" s="516" t="s">
        <v>27</v>
      </c>
      <c r="Q565" s="516" t="s">
        <v>28</v>
      </c>
      <c r="R565" s="516" t="s">
        <v>29</v>
      </c>
      <c r="S565" s="517" t="s">
        <v>123</v>
      </c>
      <c r="T565" s="517"/>
    </row>
    <row r="566" spans="1:20" ht="13.5" customHeight="1" thickBot="1">
      <c r="A566" s="517"/>
      <c r="B566" s="517"/>
      <c r="C566" s="517"/>
      <c r="D566" s="517"/>
      <c r="E566" s="517"/>
      <c r="F566" s="517"/>
      <c r="G566" s="581"/>
      <c r="H566" s="517"/>
      <c r="I566" s="517"/>
      <c r="J566" s="517"/>
      <c r="K566" s="517"/>
      <c r="L566" s="517"/>
      <c r="M566" s="516"/>
      <c r="N566" s="516"/>
      <c r="O566" s="516"/>
      <c r="P566" s="516"/>
      <c r="Q566" s="516"/>
      <c r="R566" s="516"/>
      <c r="S566" s="84" t="s">
        <v>31</v>
      </c>
      <c r="T566" s="84" t="s">
        <v>32</v>
      </c>
    </row>
    <row r="567" spans="1:20" ht="251.25" customHeight="1" thickBot="1">
      <c r="A567" s="271">
        <v>1</v>
      </c>
      <c r="B567" s="272">
        <v>1404004</v>
      </c>
      <c r="C567" s="277" t="s">
        <v>480</v>
      </c>
      <c r="D567" s="278" t="s">
        <v>481</v>
      </c>
      <c r="E567" s="279" t="s">
        <v>482</v>
      </c>
      <c r="F567" s="280" t="s">
        <v>483</v>
      </c>
      <c r="G567" s="279" t="s">
        <v>484</v>
      </c>
      <c r="H567" s="281" t="s">
        <v>485</v>
      </c>
      <c r="I567" s="273" t="s">
        <v>486</v>
      </c>
      <c r="J567" s="274" t="s">
        <v>487</v>
      </c>
      <c r="K567" s="275">
        <v>43180</v>
      </c>
      <c r="L567" s="275">
        <v>43544</v>
      </c>
      <c r="M567" s="276">
        <f>(L567-K567)/7</f>
        <v>52</v>
      </c>
      <c r="N567" s="266" t="s">
        <v>633</v>
      </c>
      <c r="O567" s="267">
        <v>0.7</v>
      </c>
      <c r="P567" s="266">
        <v>36</v>
      </c>
      <c r="Q567" s="266">
        <v>0</v>
      </c>
      <c r="R567" s="268">
        <v>0</v>
      </c>
      <c r="S567" s="269"/>
      <c r="T567" s="270"/>
    </row>
    <row r="568" spans="1:20" ht="14.1" customHeight="1" thickBot="1">
      <c r="A568" s="584"/>
      <c r="B568" s="584"/>
      <c r="C568" s="559" t="s">
        <v>49</v>
      </c>
      <c r="D568" s="559"/>
      <c r="E568" s="559"/>
      <c r="F568" s="86"/>
      <c r="G568" s="599" t="s">
        <v>87</v>
      </c>
      <c r="H568" s="599"/>
      <c r="I568" s="599"/>
      <c r="J568" s="599"/>
      <c r="K568" s="599"/>
      <c r="L568" s="599"/>
      <c r="M568" s="599"/>
      <c r="N568" s="599"/>
      <c r="O568" s="599"/>
      <c r="P568" s="599"/>
      <c r="Q568" s="599"/>
      <c r="R568" s="600" t="s">
        <v>88</v>
      </c>
      <c r="S568" s="600"/>
      <c r="T568" s="92">
        <v>232.28571428571399</v>
      </c>
    </row>
    <row r="569" spans="1:20" ht="14.1" customHeight="1" thickBot="1">
      <c r="A569" s="584"/>
      <c r="B569" s="584"/>
      <c r="C569" s="559" t="s">
        <v>52</v>
      </c>
      <c r="D569" s="559"/>
      <c r="E569" s="559"/>
      <c r="F569" s="86"/>
      <c r="G569" s="560" t="s">
        <v>89</v>
      </c>
      <c r="H569" s="560"/>
      <c r="I569" s="560"/>
      <c r="J569" s="560"/>
      <c r="K569" s="560"/>
      <c r="L569" s="560"/>
      <c r="M569" s="560"/>
      <c r="N569" s="560"/>
      <c r="O569" s="560"/>
      <c r="P569" s="560"/>
      <c r="Q569" s="560"/>
      <c r="R569" s="507" t="s">
        <v>90</v>
      </c>
      <c r="S569" s="507"/>
      <c r="T569" s="94">
        <v>0</v>
      </c>
    </row>
    <row r="570" spans="1:20" ht="14.1" customHeight="1" thickBot="1">
      <c r="A570" s="584"/>
      <c r="B570" s="584"/>
      <c r="C570" s="559" t="s">
        <v>55</v>
      </c>
      <c r="D570" s="559"/>
      <c r="E570" s="559"/>
      <c r="F570" s="86"/>
      <c r="G570" s="560" t="s">
        <v>91</v>
      </c>
      <c r="H570" s="560"/>
      <c r="I570" s="560"/>
      <c r="J570" s="560"/>
      <c r="K570" s="560"/>
      <c r="L570" s="560"/>
      <c r="M570" s="560"/>
      <c r="N570" s="560"/>
      <c r="O570" s="560"/>
      <c r="P570" s="560"/>
      <c r="Q570" s="560"/>
      <c r="R570" s="507" t="s">
        <v>92</v>
      </c>
      <c r="S570" s="507"/>
      <c r="T570" s="94">
        <v>0.33487084870848705</v>
      </c>
    </row>
    <row r="573" spans="1:20" ht="35.25" customHeight="1">
      <c r="A573" s="556" t="s">
        <v>503</v>
      </c>
      <c r="B573" s="556"/>
      <c r="C573" s="556"/>
      <c r="D573" s="556"/>
      <c r="E573" s="556"/>
      <c r="F573" s="556"/>
      <c r="G573" s="556"/>
      <c r="H573" s="556"/>
      <c r="I573" s="556"/>
      <c r="J573" s="556"/>
      <c r="K573" s="556"/>
      <c r="L573" s="556"/>
      <c r="M573" s="556"/>
      <c r="N573" s="556"/>
      <c r="O573" s="556"/>
      <c r="P573" s="556"/>
      <c r="Q573" s="556"/>
      <c r="R573" s="556"/>
      <c r="S573" s="556"/>
      <c r="T573" s="556"/>
    </row>
    <row r="575" spans="1:20" ht="14.1" customHeight="1">
      <c r="A575" s="103" t="s">
        <v>4</v>
      </c>
      <c r="B575" s="518" t="s">
        <v>60</v>
      </c>
      <c r="C575" s="518"/>
      <c r="D575" s="518"/>
      <c r="E575" s="104"/>
      <c r="F575" s="104"/>
      <c r="G575" s="105"/>
      <c r="H575" s="105"/>
    </row>
    <row r="576" spans="1:20" ht="14.1" customHeight="1">
      <c r="A576" s="103" t="s">
        <v>61</v>
      </c>
      <c r="B576" s="103"/>
      <c r="C576" s="587" t="s">
        <v>684</v>
      </c>
      <c r="D576" s="587"/>
      <c r="E576" s="587"/>
      <c r="F576" s="587"/>
    </row>
    <row r="577" spans="1:20" ht="14.1" customHeight="1">
      <c r="A577" s="103" t="s">
        <v>6</v>
      </c>
      <c r="B577" s="103" t="s">
        <v>7</v>
      </c>
      <c r="C577" s="103"/>
      <c r="D577" s="106"/>
      <c r="E577" s="86"/>
      <c r="F577" s="86"/>
      <c r="G577" s="107"/>
      <c r="H577" s="107"/>
    </row>
    <row r="578" spans="1:20" ht="14.1" customHeight="1" thickBot="1">
      <c r="A578" s="520" t="s">
        <v>62</v>
      </c>
      <c r="B578" s="520"/>
      <c r="C578" s="520"/>
      <c r="D578" s="108">
        <v>2017</v>
      </c>
      <c r="E578" s="86"/>
      <c r="F578" s="86"/>
      <c r="G578" s="109"/>
      <c r="H578" s="109"/>
    </row>
    <row r="579" spans="1:20" ht="14.1" customHeight="1" thickBot="1">
      <c r="A579" s="520" t="s">
        <v>114</v>
      </c>
      <c r="B579" s="520"/>
      <c r="C579" s="520"/>
      <c r="D579" s="520"/>
      <c r="E579" s="86"/>
      <c r="F579" s="86"/>
      <c r="G579" s="521" t="s">
        <v>505</v>
      </c>
      <c r="H579" s="521"/>
    </row>
    <row r="580" spans="1:20" ht="14.1" customHeight="1" thickBot="1">
      <c r="A580" s="522" t="s">
        <v>116</v>
      </c>
      <c r="B580" s="522"/>
      <c r="C580" s="522"/>
      <c r="D580" s="522"/>
      <c r="E580" s="86"/>
      <c r="F580" s="86"/>
      <c r="G580" s="523" t="s">
        <v>685</v>
      </c>
      <c r="H580" s="523"/>
    </row>
    <row r="581" spans="1:20" ht="14.1" customHeight="1">
      <c r="A581" s="515" t="s">
        <v>504</v>
      </c>
      <c r="B581" s="515"/>
      <c r="C581" s="148"/>
      <c r="D581" s="110"/>
      <c r="E581" s="110"/>
      <c r="F581" s="110"/>
      <c r="G581" s="111"/>
      <c r="H581" s="111"/>
    </row>
    <row r="583" spans="1:20" ht="14.1" customHeight="1" thickBot="1"/>
    <row r="584" spans="1:20" ht="14.1" customHeight="1" thickBot="1">
      <c r="A584" s="517" t="s">
        <v>12</v>
      </c>
      <c r="B584" s="517" t="s">
        <v>13</v>
      </c>
      <c r="C584" s="517" t="s">
        <v>14</v>
      </c>
      <c r="D584" s="517" t="s">
        <v>118</v>
      </c>
      <c r="E584" s="517" t="s">
        <v>119</v>
      </c>
      <c r="F584" s="517" t="s">
        <v>17</v>
      </c>
      <c r="G584" s="581" t="s">
        <v>18</v>
      </c>
      <c r="H584" s="517" t="s">
        <v>19</v>
      </c>
      <c r="I584" s="517" t="s">
        <v>120</v>
      </c>
      <c r="J584" s="517" t="s">
        <v>121</v>
      </c>
      <c r="K584" s="517" t="s">
        <v>22</v>
      </c>
      <c r="L584" s="517" t="s">
        <v>23</v>
      </c>
      <c r="M584" s="516" t="s">
        <v>122</v>
      </c>
      <c r="N584" s="516" t="s">
        <v>25</v>
      </c>
      <c r="O584" s="516" t="s">
        <v>26</v>
      </c>
      <c r="P584" s="516" t="s">
        <v>27</v>
      </c>
      <c r="Q584" s="516" t="s">
        <v>28</v>
      </c>
      <c r="R584" s="516" t="s">
        <v>29</v>
      </c>
      <c r="S584" s="517" t="s">
        <v>123</v>
      </c>
      <c r="T584" s="517"/>
    </row>
    <row r="585" spans="1:20" ht="14.1" customHeight="1" thickBot="1">
      <c r="A585" s="580"/>
      <c r="B585" s="580"/>
      <c r="C585" s="580"/>
      <c r="D585" s="580"/>
      <c r="E585" s="580"/>
      <c r="F585" s="580"/>
      <c r="G585" s="582"/>
      <c r="H585" s="580"/>
      <c r="I585" s="580"/>
      <c r="J585" s="580"/>
      <c r="K585" s="580"/>
      <c r="L585" s="580"/>
      <c r="M585" s="571"/>
      <c r="N585" s="571"/>
      <c r="O585" s="571"/>
      <c r="P585" s="571"/>
      <c r="Q585" s="571"/>
      <c r="R585" s="571"/>
      <c r="S585" s="261" t="s">
        <v>31</v>
      </c>
      <c r="T585" s="84" t="s">
        <v>32</v>
      </c>
    </row>
    <row r="586" spans="1:20" ht="138" customHeight="1" thickBot="1">
      <c r="A586" s="660">
        <v>1</v>
      </c>
      <c r="B586" s="510">
        <v>1601002</v>
      </c>
      <c r="C586" s="654" t="s">
        <v>490</v>
      </c>
      <c r="D586" s="654" t="s">
        <v>491</v>
      </c>
      <c r="E586" s="654" t="s">
        <v>492</v>
      </c>
      <c r="F586" s="289" t="s">
        <v>493</v>
      </c>
      <c r="G586" s="657" t="s">
        <v>496</v>
      </c>
      <c r="H586" s="291" t="s">
        <v>497</v>
      </c>
      <c r="I586" s="292" t="s">
        <v>498</v>
      </c>
      <c r="J586" s="292">
        <v>3</v>
      </c>
      <c r="K586" s="293">
        <v>43206</v>
      </c>
      <c r="L586" s="293">
        <v>43553</v>
      </c>
      <c r="M586" s="297">
        <f>(L586-K586)/7</f>
        <v>49.571428571428569</v>
      </c>
      <c r="N586" s="284">
        <v>2</v>
      </c>
      <c r="O586" s="285">
        <v>0.7</v>
      </c>
      <c r="P586" s="284">
        <v>35</v>
      </c>
      <c r="Q586" s="284">
        <v>0</v>
      </c>
      <c r="R586" s="286">
        <v>0</v>
      </c>
      <c r="S586" s="287"/>
      <c r="T586" s="282"/>
    </row>
    <row r="587" spans="1:20" ht="138" customHeight="1" thickBot="1">
      <c r="A587" s="661"/>
      <c r="B587" s="542"/>
      <c r="C587" s="655"/>
      <c r="D587" s="655"/>
      <c r="E587" s="655"/>
      <c r="F587" s="290" t="s">
        <v>494</v>
      </c>
      <c r="G587" s="658"/>
      <c r="H587" s="291" t="s">
        <v>499</v>
      </c>
      <c r="I587" s="292" t="s">
        <v>500</v>
      </c>
      <c r="J587" s="294">
        <v>3</v>
      </c>
      <c r="K587" s="293">
        <v>43206</v>
      </c>
      <c r="L587" s="295">
        <v>43553</v>
      </c>
      <c r="M587" s="298">
        <f>(L587-K587)/7</f>
        <v>49.571428571428569</v>
      </c>
      <c r="N587" s="284">
        <v>2</v>
      </c>
      <c r="O587" s="285">
        <v>0.7</v>
      </c>
      <c r="P587" s="284">
        <v>35</v>
      </c>
      <c r="Q587" s="284">
        <v>0</v>
      </c>
      <c r="R587" s="286">
        <v>0</v>
      </c>
      <c r="S587" s="287"/>
      <c r="T587" s="282"/>
    </row>
    <row r="588" spans="1:20" ht="171.75" customHeight="1" thickBot="1">
      <c r="A588" s="662"/>
      <c r="B588" s="511"/>
      <c r="C588" s="656"/>
      <c r="D588" s="656"/>
      <c r="E588" s="656"/>
      <c r="F588" s="290" t="s">
        <v>495</v>
      </c>
      <c r="G588" s="659"/>
      <c r="H588" s="296" t="s">
        <v>501</v>
      </c>
      <c r="I588" s="294" t="s">
        <v>502</v>
      </c>
      <c r="J588" s="294">
        <v>3</v>
      </c>
      <c r="K588" s="293">
        <v>43206</v>
      </c>
      <c r="L588" s="295">
        <v>43553</v>
      </c>
      <c r="M588" s="298">
        <f>(L588-K588)/7</f>
        <v>49.571428571428569</v>
      </c>
      <c r="N588" s="284">
        <v>1</v>
      </c>
      <c r="O588" s="285">
        <v>0.2</v>
      </c>
      <c r="P588" s="284">
        <v>10</v>
      </c>
      <c r="Q588" s="284">
        <v>0</v>
      </c>
      <c r="R588" s="286">
        <v>0</v>
      </c>
      <c r="S588" s="288"/>
      <c r="T588" s="283"/>
    </row>
    <row r="589" spans="1:20" ht="14.1" customHeight="1" thickBot="1">
      <c r="A589" s="585"/>
      <c r="B589" s="585"/>
      <c r="C589" s="569" t="s">
        <v>49</v>
      </c>
      <c r="D589" s="569"/>
      <c r="E589" s="569"/>
      <c r="F589" s="86"/>
      <c r="G589" s="586" t="s">
        <v>87</v>
      </c>
      <c r="H589" s="586"/>
      <c r="I589" s="586"/>
      <c r="J589" s="586"/>
      <c r="K589" s="586"/>
      <c r="L589" s="586"/>
      <c r="M589" s="586"/>
      <c r="N589" s="586"/>
      <c r="O589" s="586"/>
      <c r="P589" s="586"/>
      <c r="Q589" s="586"/>
      <c r="R589" s="568" t="s">
        <v>88</v>
      </c>
      <c r="S589" s="568"/>
      <c r="T589" s="92">
        <v>232.28571428571399</v>
      </c>
    </row>
    <row r="590" spans="1:20" ht="14.1" customHeight="1" thickBot="1">
      <c r="A590" s="584"/>
      <c r="B590" s="584"/>
      <c r="C590" s="559" t="s">
        <v>52</v>
      </c>
      <c r="D590" s="559"/>
      <c r="E590" s="559"/>
      <c r="F590" s="86"/>
      <c r="G590" s="560" t="s">
        <v>89</v>
      </c>
      <c r="H590" s="560"/>
      <c r="I590" s="560"/>
      <c r="J590" s="560"/>
      <c r="K590" s="560"/>
      <c r="L590" s="560"/>
      <c r="M590" s="560"/>
      <c r="N590" s="560"/>
      <c r="O590" s="560"/>
      <c r="P590" s="560"/>
      <c r="Q590" s="560"/>
      <c r="R590" s="507" t="s">
        <v>90</v>
      </c>
      <c r="S590" s="507"/>
      <c r="T590" s="94">
        <v>0</v>
      </c>
    </row>
    <row r="591" spans="1:20" ht="14.1" customHeight="1" thickBot="1">
      <c r="A591" s="584"/>
      <c r="B591" s="584"/>
      <c r="C591" s="559" t="s">
        <v>55</v>
      </c>
      <c r="D591" s="559"/>
      <c r="E591" s="559"/>
      <c r="F591" s="86"/>
      <c r="G591" s="560" t="s">
        <v>91</v>
      </c>
      <c r="H591" s="560"/>
      <c r="I591" s="560"/>
      <c r="J591" s="560"/>
      <c r="K591" s="560"/>
      <c r="L591" s="560"/>
      <c r="M591" s="560"/>
      <c r="N591" s="560"/>
      <c r="O591" s="560"/>
      <c r="P591" s="560"/>
      <c r="Q591" s="560"/>
      <c r="R591" s="507" t="s">
        <v>92</v>
      </c>
      <c r="S591" s="507"/>
      <c r="T591" s="94">
        <v>0.33487084870848705</v>
      </c>
    </row>
    <row r="594" spans="1:20" ht="33" customHeight="1">
      <c r="A594" s="556" t="s">
        <v>506</v>
      </c>
      <c r="B594" s="556"/>
      <c r="C594" s="556"/>
      <c r="D594" s="556"/>
      <c r="E594" s="556"/>
      <c r="F594" s="556"/>
      <c r="G594" s="556"/>
      <c r="H594" s="556"/>
      <c r="I594" s="556"/>
      <c r="J594" s="556"/>
      <c r="K594" s="556"/>
      <c r="L594" s="556"/>
      <c r="M594" s="556"/>
      <c r="N594" s="556"/>
      <c r="O594" s="556"/>
      <c r="P594" s="556"/>
      <c r="Q594" s="556"/>
      <c r="R594" s="556"/>
      <c r="S594" s="556"/>
      <c r="T594" s="556"/>
    </row>
    <row r="596" spans="1:20" ht="14.1" customHeight="1">
      <c r="A596" s="103" t="s">
        <v>4</v>
      </c>
      <c r="B596" s="518" t="s">
        <v>60</v>
      </c>
      <c r="C596" s="518"/>
      <c r="D596" s="518"/>
      <c r="E596" s="104"/>
      <c r="F596" s="104"/>
      <c r="G596" s="105"/>
      <c r="H596" s="105"/>
    </row>
    <row r="597" spans="1:20" ht="14.1" customHeight="1">
      <c r="A597" s="103" t="s">
        <v>61</v>
      </c>
      <c r="B597" s="103"/>
      <c r="C597" s="587" t="s">
        <v>684</v>
      </c>
      <c r="D597" s="587"/>
      <c r="E597" s="587"/>
      <c r="F597" s="587"/>
    </row>
    <row r="598" spans="1:20" ht="14.1" customHeight="1">
      <c r="A598" s="103" t="s">
        <v>6</v>
      </c>
      <c r="B598" s="103" t="s">
        <v>7</v>
      </c>
      <c r="C598" s="103"/>
      <c r="D598" s="106"/>
      <c r="E598" s="86"/>
      <c r="F598" s="86"/>
      <c r="G598" s="107"/>
      <c r="H598" s="107"/>
    </row>
    <row r="599" spans="1:20" ht="14.1" customHeight="1" thickBot="1">
      <c r="A599" s="520" t="s">
        <v>62</v>
      </c>
      <c r="B599" s="520"/>
      <c r="C599" s="520"/>
      <c r="D599" s="108">
        <v>2017</v>
      </c>
      <c r="E599" s="86"/>
      <c r="F599" s="86"/>
      <c r="G599" s="109"/>
      <c r="H599" s="109"/>
    </row>
    <row r="600" spans="1:20" ht="14.1" customHeight="1" thickBot="1">
      <c r="A600" s="520" t="s">
        <v>114</v>
      </c>
      <c r="B600" s="520"/>
      <c r="C600" s="520"/>
      <c r="D600" s="520"/>
      <c r="E600" s="86"/>
      <c r="F600" s="86"/>
      <c r="G600" s="521" t="s">
        <v>634</v>
      </c>
      <c r="H600" s="521"/>
    </row>
    <row r="601" spans="1:20" ht="14.1" customHeight="1" thickBot="1">
      <c r="A601" s="522" t="s">
        <v>116</v>
      </c>
      <c r="B601" s="522"/>
      <c r="C601" s="522"/>
      <c r="D601" s="522"/>
      <c r="E601" s="86"/>
      <c r="F601" s="86"/>
      <c r="G601" s="523" t="s">
        <v>685</v>
      </c>
      <c r="H601" s="523"/>
    </row>
    <row r="602" spans="1:20" ht="14.1" customHeight="1">
      <c r="A602" s="515" t="s">
        <v>521</v>
      </c>
      <c r="B602" s="515"/>
      <c r="C602" s="148"/>
      <c r="D602" s="110"/>
      <c r="E602" s="110"/>
      <c r="F602" s="110"/>
      <c r="G602" s="111"/>
      <c r="H602" s="111"/>
    </row>
    <row r="604" spans="1:20" ht="14.1" customHeight="1" thickBot="1"/>
    <row r="605" spans="1:20" ht="57" customHeight="1" thickBot="1">
      <c r="A605" s="517" t="s">
        <v>12</v>
      </c>
      <c r="B605" s="517" t="s">
        <v>13</v>
      </c>
      <c r="C605" s="517" t="s">
        <v>14</v>
      </c>
      <c r="D605" s="517" t="s">
        <v>118</v>
      </c>
      <c r="E605" s="517" t="s">
        <v>119</v>
      </c>
      <c r="F605" s="517" t="s">
        <v>17</v>
      </c>
      <c r="G605" s="581" t="s">
        <v>18</v>
      </c>
      <c r="H605" s="517" t="s">
        <v>19</v>
      </c>
      <c r="I605" s="517" t="s">
        <v>120</v>
      </c>
      <c r="J605" s="517" t="s">
        <v>121</v>
      </c>
      <c r="K605" s="517" t="s">
        <v>22</v>
      </c>
      <c r="L605" s="517" t="s">
        <v>23</v>
      </c>
      <c r="M605" s="516" t="s">
        <v>122</v>
      </c>
      <c r="N605" s="516" t="s">
        <v>25</v>
      </c>
      <c r="O605" s="516" t="s">
        <v>26</v>
      </c>
      <c r="P605" s="516" t="s">
        <v>27</v>
      </c>
      <c r="Q605" s="516" t="s">
        <v>28</v>
      </c>
      <c r="R605" s="516" t="s">
        <v>29</v>
      </c>
      <c r="S605" s="517" t="s">
        <v>123</v>
      </c>
      <c r="T605" s="517"/>
    </row>
    <row r="606" spans="1:20" ht="48.75" customHeight="1">
      <c r="A606" s="580"/>
      <c r="B606" s="580"/>
      <c r="C606" s="580"/>
      <c r="D606" s="580"/>
      <c r="E606" s="580"/>
      <c r="F606" s="580"/>
      <c r="G606" s="582"/>
      <c r="H606" s="580"/>
      <c r="I606" s="580"/>
      <c r="J606" s="580"/>
      <c r="K606" s="580"/>
      <c r="L606" s="580"/>
      <c r="M606" s="571"/>
      <c r="N606" s="571"/>
      <c r="O606" s="571"/>
      <c r="P606" s="571"/>
      <c r="Q606" s="571"/>
      <c r="R606" s="571"/>
      <c r="S606" s="261" t="s">
        <v>31</v>
      </c>
      <c r="T606" s="261" t="s">
        <v>32</v>
      </c>
    </row>
    <row r="607" spans="1:20" ht="150.75" customHeight="1">
      <c r="A607" s="271">
        <v>1</v>
      </c>
      <c r="B607" s="272">
        <v>1405004</v>
      </c>
      <c r="C607" s="302" t="s">
        <v>507</v>
      </c>
      <c r="D607" s="303" t="s">
        <v>508</v>
      </c>
      <c r="E607" s="302" t="s">
        <v>509</v>
      </c>
      <c r="F607" s="303" t="s">
        <v>510</v>
      </c>
      <c r="G607" s="304" t="s">
        <v>511</v>
      </c>
      <c r="H607" s="302" t="s">
        <v>512</v>
      </c>
      <c r="I607" s="292" t="s">
        <v>513</v>
      </c>
      <c r="J607" s="305">
        <v>2</v>
      </c>
      <c r="K607" s="293">
        <v>43222</v>
      </c>
      <c r="L607" s="293">
        <v>43585</v>
      </c>
      <c r="M607" s="306">
        <f>(L607-K607)/7</f>
        <v>51.857142857142854</v>
      </c>
      <c r="N607" s="284">
        <v>1</v>
      </c>
      <c r="O607" s="285">
        <v>0.7</v>
      </c>
      <c r="P607" s="284">
        <v>36</v>
      </c>
      <c r="Q607" s="284">
        <v>0</v>
      </c>
      <c r="R607" s="286">
        <v>0</v>
      </c>
      <c r="S607" s="300"/>
      <c r="T607" s="301"/>
    </row>
    <row r="608" spans="1:20" ht="201" customHeight="1">
      <c r="A608" s="271">
        <v>2</v>
      </c>
      <c r="B608" s="272">
        <v>1405002</v>
      </c>
      <c r="C608" s="302" t="s">
        <v>514</v>
      </c>
      <c r="D608" s="303" t="s">
        <v>515</v>
      </c>
      <c r="E608" s="302" t="s">
        <v>516</v>
      </c>
      <c r="F608" s="303" t="s">
        <v>517</v>
      </c>
      <c r="G608" s="302" t="s">
        <v>518</v>
      </c>
      <c r="H608" s="302" t="s">
        <v>519</v>
      </c>
      <c r="I608" s="292" t="s">
        <v>520</v>
      </c>
      <c r="J608" s="305">
        <v>2</v>
      </c>
      <c r="K608" s="293">
        <v>43222</v>
      </c>
      <c r="L608" s="293">
        <v>43585</v>
      </c>
      <c r="M608" s="306">
        <f>(L608-K608)/7</f>
        <v>51.857142857142854</v>
      </c>
      <c r="N608" s="284">
        <v>1</v>
      </c>
      <c r="O608" s="285">
        <v>0.7</v>
      </c>
      <c r="P608" s="284">
        <v>36</v>
      </c>
      <c r="Q608" s="284">
        <v>0</v>
      </c>
      <c r="R608" s="286">
        <v>0</v>
      </c>
      <c r="S608" s="300"/>
      <c r="T608" s="301"/>
    </row>
    <row r="609" spans="1:20" ht="14.1" customHeight="1" thickBot="1">
      <c r="A609" s="585"/>
      <c r="B609" s="585"/>
      <c r="C609" s="569" t="s">
        <v>49</v>
      </c>
      <c r="D609" s="569"/>
      <c r="E609" s="569"/>
      <c r="F609" s="86"/>
      <c r="G609" s="586" t="s">
        <v>87</v>
      </c>
      <c r="H609" s="586"/>
      <c r="I609" s="586"/>
      <c r="J609" s="586"/>
      <c r="K609" s="586"/>
      <c r="L609" s="586"/>
      <c r="M609" s="586"/>
      <c r="N609" s="586"/>
      <c r="O609" s="586"/>
      <c r="P609" s="586"/>
      <c r="Q609" s="586"/>
      <c r="R609" s="568" t="s">
        <v>88</v>
      </c>
      <c r="S609" s="568"/>
      <c r="T609" s="299">
        <v>232.28571428571399</v>
      </c>
    </row>
    <row r="610" spans="1:20" ht="14.1" customHeight="1" thickBot="1">
      <c r="A610" s="584"/>
      <c r="B610" s="584"/>
      <c r="C610" s="559" t="s">
        <v>52</v>
      </c>
      <c r="D610" s="559"/>
      <c r="E610" s="559"/>
      <c r="F610" s="86"/>
      <c r="G610" s="560" t="s">
        <v>89</v>
      </c>
      <c r="H610" s="560"/>
      <c r="I610" s="560"/>
      <c r="J610" s="560"/>
      <c r="K610" s="560"/>
      <c r="L610" s="560"/>
      <c r="M610" s="560"/>
      <c r="N610" s="560"/>
      <c r="O610" s="560"/>
      <c r="P610" s="560"/>
      <c r="Q610" s="560"/>
      <c r="R610" s="507" t="s">
        <v>90</v>
      </c>
      <c r="S610" s="507"/>
      <c r="T610" s="94">
        <v>0</v>
      </c>
    </row>
    <row r="611" spans="1:20" ht="14.1" customHeight="1" thickBot="1">
      <c r="A611" s="584"/>
      <c r="B611" s="584"/>
      <c r="C611" s="559" t="s">
        <v>55</v>
      </c>
      <c r="D611" s="559"/>
      <c r="E611" s="559"/>
      <c r="F611" s="86"/>
      <c r="G611" s="560" t="s">
        <v>91</v>
      </c>
      <c r="H611" s="560"/>
      <c r="I611" s="560"/>
      <c r="J611" s="560"/>
      <c r="K611" s="560"/>
      <c r="L611" s="560"/>
      <c r="M611" s="560"/>
      <c r="N611" s="560"/>
      <c r="O611" s="560"/>
      <c r="P611" s="560"/>
      <c r="Q611" s="560"/>
      <c r="R611" s="507" t="s">
        <v>92</v>
      </c>
      <c r="S611" s="507"/>
      <c r="T611" s="94">
        <v>0.33487084870848705</v>
      </c>
    </row>
    <row r="613" spans="1:20" ht="14.25" customHeight="1"/>
    <row r="614" spans="1:20" ht="34.5" customHeight="1">
      <c r="A614" s="556" t="s">
        <v>522</v>
      </c>
      <c r="B614" s="556"/>
      <c r="C614" s="556"/>
      <c r="D614" s="556"/>
      <c r="E614" s="556"/>
      <c r="F614" s="556"/>
      <c r="G614" s="556"/>
      <c r="H614" s="556"/>
      <c r="I614" s="556"/>
      <c r="J614" s="556"/>
      <c r="K614" s="556"/>
      <c r="L614" s="556"/>
      <c r="M614" s="556"/>
      <c r="N614" s="556"/>
      <c r="O614" s="556"/>
      <c r="P614" s="556"/>
      <c r="Q614" s="556"/>
      <c r="R614" s="556"/>
      <c r="S614" s="556"/>
      <c r="T614" s="556"/>
    </row>
    <row r="617" spans="1:20" ht="14.1" customHeight="1">
      <c r="A617" s="103" t="s">
        <v>4</v>
      </c>
      <c r="B617" s="518" t="s">
        <v>60</v>
      </c>
      <c r="C617" s="518"/>
      <c r="D617" s="518"/>
      <c r="E617" s="104"/>
      <c r="F617" s="104"/>
      <c r="G617" s="105"/>
      <c r="H617" s="105"/>
    </row>
    <row r="618" spans="1:20" ht="14.1" customHeight="1">
      <c r="A618" s="103" t="s">
        <v>61</v>
      </c>
      <c r="B618" s="103"/>
      <c r="C618" s="587" t="s">
        <v>684</v>
      </c>
      <c r="D618" s="587"/>
      <c r="E618" s="587"/>
      <c r="F618" s="587"/>
    </row>
    <row r="619" spans="1:20" ht="14.1" customHeight="1">
      <c r="A619" s="103" t="s">
        <v>6</v>
      </c>
      <c r="B619" s="103" t="s">
        <v>7</v>
      </c>
      <c r="C619" s="103"/>
      <c r="D619" s="106"/>
      <c r="E619" s="86"/>
      <c r="F619" s="86"/>
      <c r="G619" s="107"/>
      <c r="H619" s="107"/>
    </row>
    <row r="620" spans="1:20" ht="14.1" customHeight="1" thickBot="1">
      <c r="A620" s="520" t="s">
        <v>62</v>
      </c>
      <c r="B620" s="520"/>
      <c r="C620" s="520"/>
      <c r="D620" s="108">
        <v>2017</v>
      </c>
      <c r="E620" s="86"/>
      <c r="F620" s="86"/>
      <c r="G620" s="109"/>
      <c r="H620" s="109"/>
    </row>
    <row r="621" spans="1:20" ht="14.1" customHeight="1" thickBot="1">
      <c r="A621" s="520" t="s">
        <v>114</v>
      </c>
      <c r="B621" s="520"/>
      <c r="C621" s="520"/>
      <c r="D621" s="520"/>
      <c r="E621" s="86"/>
      <c r="F621" s="86"/>
      <c r="G621" s="521" t="s">
        <v>530</v>
      </c>
      <c r="H621" s="521"/>
    </row>
    <row r="622" spans="1:20" ht="14.1" customHeight="1" thickBot="1">
      <c r="A622" s="522" t="s">
        <v>116</v>
      </c>
      <c r="B622" s="522"/>
      <c r="C622" s="522"/>
      <c r="D622" s="522"/>
      <c r="E622" s="86"/>
      <c r="F622" s="86"/>
      <c r="G622" s="523" t="s">
        <v>685</v>
      </c>
      <c r="H622" s="523"/>
    </row>
    <row r="623" spans="1:20" ht="14.1" customHeight="1">
      <c r="A623" s="515" t="s">
        <v>531</v>
      </c>
      <c r="B623" s="515"/>
      <c r="C623" s="148"/>
      <c r="D623" s="110"/>
      <c r="E623" s="110"/>
      <c r="F623" s="110"/>
      <c r="G623" s="111"/>
      <c r="H623" s="111"/>
    </row>
    <row r="625" spans="1:20" ht="14.1" customHeight="1" thickBot="1"/>
    <row r="626" spans="1:20" ht="56.25" customHeight="1" thickBot="1">
      <c r="A626" s="517" t="s">
        <v>12</v>
      </c>
      <c r="B626" s="517" t="s">
        <v>13</v>
      </c>
      <c r="C626" s="517" t="s">
        <v>14</v>
      </c>
      <c r="D626" s="517" t="s">
        <v>118</v>
      </c>
      <c r="E626" s="517" t="s">
        <v>119</v>
      </c>
      <c r="F626" s="517" t="s">
        <v>17</v>
      </c>
      <c r="G626" s="581" t="s">
        <v>18</v>
      </c>
      <c r="H626" s="517" t="s">
        <v>19</v>
      </c>
      <c r="I626" s="517" t="s">
        <v>120</v>
      </c>
      <c r="J626" s="517" t="s">
        <v>121</v>
      </c>
      <c r="K626" s="517" t="s">
        <v>22</v>
      </c>
      <c r="L626" s="517" t="s">
        <v>23</v>
      </c>
      <c r="M626" s="516" t="s">
        <v>122</v>
      </c>
      <c r="N626" s="516" t="s">
        <v>25</v>
      </c>
      <c r="O626" s="516" t="s">
        <v>26</v>
      </c>
      <c r="P626" s="516" t="s">
        <v>27</v>
      </c>
      <c r="Q626" s="516" t="s">
        <v>28</v>
      </c>
      <c r="R626" s="516" t="s">
        <v>29</v>
      </c>
      <c r="S626" s="517" t="s">
        <v>123</v>
      </c>
      <c r="T626" s="517"/>
    </row>
    <row r="627" spans="1:20" ht="30" customHeight="1">
      <c r="A627" s="580"/>
      <c r="B627" s="580"/>
      <c r="C627" s="580"/>
      <c r="D627" s="580"/>
      <c r="E627" s="580"/>
      <c r="F627" s="580"/>
      <c r="G627" s="582"/>
      <c r="H627" s="580"/>
      <c r="I627" s="580"/>
      <c r="J627" s="580"/>
      <c r="K627" s="580"/>
      <c r="L627" s="580"/>
      <c r="M627" s="571"/>
      <c r="N627" s="571"/>
      <c r="O627" s="571"/>
      <c r="P627" s="571"/>
      <c r="Q627" s="571"/>
      <c r="R627" s="571"/>
      <c r="S627" s="261" t="s">
        <v>31</v>
      </c>
      <c r="T627" s="261" t="s">
        <v>32</v>
      </c>
    </row>
    <row r="628" spans="1:20" ht="322.5" customHeight="1">
      <c r="A628" s="307">
        <v>1</v>
      </c>
      <c r="B628" s="308">
        <v>1802100</v>
      </c>
      <c r="C628" s="309" t="s">
        <v>523</v>
      </c>
      <c r="D628" s="309" t="s">
        <v>524</v>
      </c>
      <c r="E628" s="309" t="s">
        <v>525</v>
      </c>
      <c r="F628" s="309" t="s">
        <v>526</v>
      </c>
      <c r="G628" s="309" t="s">
        <v>527</v>
      </c>
      <c r="H628" s="309" t="s">
        <v>528</v>
      </c>
      <c r="I628" s="309" t="s">
        <v>529</v>
      </c>
      <c r="J628" s="310">
        <v>4</v>
      </c>
      <c r="K628" s="311">
        <v>43252</v>
      </c>
      <c r="L628" s="312">
        <v>43615</v>
      </c>
      <c r="M628" s="310">
        <f>( L628-K628) /7</f>
        <v>51.857142857142854</v>
      </c>
      <c r="N628" s="284">
        <v>3</v>
      </c>
      <c r="O628" s="285">
        <v>0.75</v>
      </c>
      <c r="P628" s="284">
        <v>39</v>
      </c>
      <c r="Q628" s="284">
        <v>0</v>
      </c>
      <c r="R628" s="286">
        <v>0</v>
      </c>
      <c r="S628" s="300"/>
      <c r="T628" s="301"/>
    </row>
    <row r="629" spans="1:20" ht="22.5" customHeight="1" thickBot="1">
      <c r="A629" s="585"/>
      <c r="B629" s="585"/>
      <c r="C629" s="569" t="s">
        <v>49</v>
      </c>
      <c r="D629" s="569"/>
      <c r="E629" s="569"/>
      <c r="F629" s="86"/>
      <c r="G629" s="586" t="s">
        <v>87</v>
      </c>
      <c r="H629" s="586"/>
      <c r="I629" s="586"/>
      <c r="J629" s="586"/>
      <c r="K629" s="586"/>
      <c r="L629" s="586"/>
      <c r="M629" s="586"/>
      <c r="N629" s="586"/>
      <c r="O629" s="586"/>
      <c r="P629" s="586"/>
      <c r="Q629" s="586"/>
      <c r="R629" s="568" t="s">
        <v>88</v>
      </c>
      <c r="S629" s="568"/>
      <c r="T629" s="299">
        <v>232.28571428571399</v>
      </c>
    </row>
    <row r="630" spans="1:20" ht="14.1" customHeight="1" thickBot="1">
      <c r="A630" s="584"/>
      <c r="B630" s="584"/>
      <c r="C630" s="559" t="s">
        <v>52</v>
      </c>
      <c r="D630" s="559"/>
      <c r="E630" s="559"/>
      <c r="F630" s="86"/>
      <c r="G630" s="560" t="s">
        <v>89</v>
      </c>
      <c r="H630" s="560"/>
      <c r="I630" s="560"/>
      <c r="J630" s="560"/>
      <c r="K630" s="560"/>
      <c r="L630" s="560"/>
      <c r="M630" s="560"/>
      <c r="N630" s="560"/>
      <c r="O630" s="560"/>
      <c r="P630" s="560"/>
      <c r="Q630" s="560"/>
      <c r="R630" s="507" t="s">
        <v>90</v>
      </c>
      <c r="S630" s="507"/>
      <c r="T630" s="94">
        <v>0</v>
      </c>
    </row>
    <row r="631" spans="1:20" ht="14.1" customHeight="1" thickBot="1">
      <c r="A631" s="584"/>
      <c r="B631" s="584"/>
      <c r="C631" s="559" t="s">
        <v>55</v>
      </c>
      <c r="D631" s="559"/>
      <c r="E631" s="559"/>
      <c r="F631" s="86"/>
      <c r="G631" s="560" t="s">
        <v>91</v>
      </c>
      <c r="H631" s="560"/>
      <c r="I631" s="560"/>
      <c r="J631" s="560"/>
      <c r="K631" s="560"/>
      <c r="L631" s="560"/>
      <c r="M631" s="560"/>
      <c r="N631" s="560"/>
      <c r="O631" s="560"/>
      <c r="P631" s="560"/>
      <c r="Q631" s="560"/>
      <c r="R631" s="507" t="s">
        <v>92</v>
      </c>
      <c r="S631" s="507"/>
      <c r="T631" s="94">
        <v>0.33487084870848705</v>
      </c>
    </row>
    <row r="634" spans="1:20" ht="26.25" customHeight="1">
      <c r="A634" s="556" t="s">
        <v>532</v>
      </c>
      <c r="B634" s="556"/>
      <c r="C634" s="556"/>
      <c r="D634" s="556"/>
      <c r="E634" s="556"/>
      <c r="F634" s="556"/>
      <c r="G634" s="556"/>
      <c r="H634" s="556"/>
      <c r="I634" s="556"/>
      <c r="J634" s="556"/>
      <c r="K634" s="556"/>
      <c r="L634" s="556"/>
      <c r="M634" s="556"/>
      <c r="N634" s="556"/>
      <c r="O634" s="556"/>
      <c r="P634" s="556"/>
      <c r="Q634" s="556"/>
      <c r="R634" s="556"/>
      <c r="S634" s="556"/>
      <c r="T634" s="556"/>
    </row>
    <row r="637" spans="1:20" ht="14.1" customHeight="1">
      <c r="A637" s="103" t="s">
        <v>4</v>
      </c>
      <c r="B637" s="518" t="s">
        <v>60</v>
      </c>
      <c r="C637" s="518"/>
      <c r="D637" s="518"/>
      <c r="E637" s="104"/>
      <c r="F637" s="104"/>
      <c r="G637" s="105"/>
      <c r="H637" s="105"/>
    </row>
    <row r="638" spans="1:20" ht="14.1" customHeight="1">
      <c r="A638" s="103" t="s">
        <v>61</v>
      </c>
      <c r="B638" s="103"/>
      <c r="C638" s="587" t="s">
        <v>684</v>
      </c>
      <c r="D638" s="587"/>
      <c r="E638" s="587"/>
      <c r="F638" s="587"/>
    </row>
    <row r="639" spans="1:20" ht="14.1" customHeight="1">
      <c r="A639" s="103" t="s">
        <v>6</v>
      </c>
      <c r="B639" s="103" t="s">
        <v>7</v>
      </c>
      <c r="C639" s="103"/>
      <c r="D639" s="106"/>
      <c r="E639" s="86"/>
      <c r="F639" s="86"/>
      <c r="G639" s="107"/>
      <c r="H639" s="107"/>
    </row>
    <row r="640" spans="1:20" ht="14.1" customHeight="1" thickBot="1">
      <c r="A640" s="520" t="s">
        <v>62</v>
      </c>
      <c r="B640" s="520"/>
      <c r="C640" s="520"/>
      <c r="D640" s="108">
        <v>2017</v>
      </c>
      <c r="E640" s="86"/>
      <c r="F640" s="86"/>
      <c r="G640" s="109"/>
      <c r="H640" s="109"/>
    </row>
    <row r="641" spans="1:20" ht="14.1" customHeight="1" thickBot="1">
      <c r="A641" s="520" t="s">
        <v>114</v>
      </c>
      <c r="B641" s="520"/>
      <c r="C641" s="520"/>
      <c r="D641" s="520"/>
      <c r="E641" s="86"/>
      <c r="F641" s="86"/>
      <c r="G641" s="521" t="s">
        <v>533</v>
      </c>
      <c r="H641" s="521"/>
    </row>
    <row r="642" spans="1:20" ht="14.1" customHeight="1" thickBot="1">
      <c r="A642" s="522" t="s">
        <v>116</v>
      </c>
      <c r="B642" s="522"/>
      <c r="C642" s="522"/>
      <c r="D642" s="522"/>
      <c r="E642" s="86"/>
      <c r="F642" s="86"/>
      <c r="G642" s="523" t="s">
        <v>685</v>
      </c>
      <c r="H642" s="523"/>
    </row>
    <row r="643" spans="1:20" ht="14.1" customHeight="1">
      <c r="A643" s="515" t="s">
        <v>117</v>
      </c>
      <c r="B643" s="515"/>
      <c r="C643" s="148"/>
      <c r="D643" s="110"/>
      <c r="E643" s="110"/>
      <c r="F643" s="110"/>
      <c r="G643" s="111"/>
      <c r="H643" s="111"/>
    </row>
    <row r="645" spans="1:20" ht="14.1" customHeight="1" thickBot="1"/>
    <row r="646" spans="1:20" ht="42" customHeight="1" thickBot="1">
      <c r="A646" s="517" t="s">
        <v>12</v>
      </c>
      <c r="B646" s="517" t="s">
        <v>13</v>
      </c>
      <c r="C646" s="517" t="s">
        <v>14</v>
      </c>
      <c r="D646" s="517" t="s">
        <v>118</v>
      </c>
      <c r="E646" s="517" t="s">
        <v>119</v>
      </c>
      <c r="F646" s="517" t="s">
        <v>17</v>
      </c>
      <c r="G646" s="581" t="s">
        <v>18</v>
      </c>
      <c r="H646" s="517" t="s">
        <v>19</v>
      </c>
      <c r="I646" s="517" t="s">
        <v>120</v>
      </c>
      <c r="J646" s="517" t="s">
        <v>121</v>
      </c>
      <c r="K646" s="517" t="s">
        <v>22</v>
      </c>
      <c r="L646" s="517" t="s">
        <v>23</v>
      </c>
      <c r="M646" s="516" t="s">
        <v>122</v>
      </c>
      <c r="N646" s="516" t="s">
        <v>25</v>
      </c>
      <c r="O646" s="516" t="s">
        <v>26</v>
      </c>
      <c r="P646" s="516" t="s">
        <v>27</v>
      </c>
      <c r="Q646" s="516" t="s">
        <v>28</v>
      </c>
      <c r="R646" s="516" t="s">
        <v>29</v>
      </c>
      <c r="S646" s="517" t="s">
        <v>123</v>
      </c>
      <c r="T646" s="517"/>
    </row>
    <row r="647" spans="1:20" ht="34.5" customHeight="1" thickBot="1">
      <c r="A647" s="517"/>
      <c r="B647" s="517"/>
      <c r="C647" s="517"/>
      <c r="D647" s="517"/>
      <c r="E647" s="517"/>
      <c r="F647" s="517"/>
      <c r="G647" s="581"/>
      <c r="H647" s="517"/>
      <c r="I647" s="517"/>
      <c r="J647" s="517"/>
      <c r="K647" s="517"/>
      <c r="L647" s="517"/>
      <c r="M647" s="516"/>
      <c r="N647" s="516"/>
      <c r="O647" s="516"/>
      <c r="P647" s="516"/>
      <c r="Q647" s="516"/>
      <c r="R647" s="516"/>
      <c r="S647" s="84" t="s">
        <v>31</v>
      </c>
      <c r="T647" s="84" t="s">
        <v>32</v>
      </c>
    </row>
    <row r="648" spans="1:20" ht="152.25" customHeight="1" thickBot="1">
      <c r="A648" s="313">
        <v>1</v>
      </c>
      <c r="B648" s="330">
        <v>1801004</v>
      </c>
      <c r="C648" s="331" t="s">
        <v>534</v>
      </c>
      <c r="D648" s="332" t="s">
        <v>535</v>
      </c>
      <c r="E648" s="333" t="s">
        <v>350</v>
      </c>
      <c r="F648" s="314" t="s">
        <v>536</v>
      </c>
      <c r="G648" s="314" t="s">
        <v>537</v>
      </c>
      <c r="H648" s="314" t="s">
        <v>538</v>
      </c>
      <c r="I648" s="314" t="s">
        <v>539</v>
      </c>
      <c r="J648" s="314">
        <v>1</v>
      </c>
      <c r="K648" s="315">
        <v>43258</v>
      </c>
      <c r="L648" s="315">
        <v>43621</v>
      </c>
      <c r="M648" s="326">
        <f>(L648-K648)/7</f>
        <v>51.857142857142854</v>
      </c>
      <c r="N648" s="197">
        <v>0</v>
      </c>
      <c r="O648" s="198">
        <v>0</v>
      </c>
      <c r="P648" s="197">
        <v>0</v>
      </c>
      <c r="Q648" s="197">
        <v>0</v>
      </c>
      <c r="R648" s="199">
        <v>0</v>
      </c>
      <c r="S648" s="116"/>
      <c r="T648" s="116"/>
    </row>
    <row r="649" spans="1:20" ht="151.5" customHeight="1" thickBot="1">
      <c r="A649" s="316">
        <v>2</v>
      </c>
      <c r="B649" s="334">
        <v>1801004</v>
      </c>
      <c r="C649" s="335" t="s">
        <v>540</v>
      </c>
      <c r="D649" s="320" t="s">
        <v>541</v>
      </c>
      <c r="E649" s="336" t="s">
        <v>542</v>
      </c>
      <c r="F649" s="317" t="s">
        <v>543</v>
      </c>
      <c r="G649" s="317" t="s">
        <v>544</v>
      </c>
      <c r="H649" s="318" t="s">
        <v>545</v>
      </c>
      <c r="I649" s="314" t="s">
        <v>546</v>
      </c>
      <c r="J649" s="314">
        <v>12</v>
      </c>
      <c r="K649" s="319">
        <v>43258</v>
      </c>
      <c r="L649" s="319">
        <v>43621</v>
      </c>
      <c r="M649" s="326">
        <f>(L649-K649)/7</f>
        <v>51.857142857142854</v>
      </c>
      <c r="N649" s="197">
        <v>6</v>
      </c>
      <c r="O649" s="198">
        <v>0.5</v>
      </c>
      <c r="P649" s="197">
        <v>26</v>
      </c>
      <c r="Q649" s="197">
        <v>0</v>
      </c>
      <c r="R649" s="199">
        <v>0</v>
      </c>
      <c r="S649" s="243"/>
      <c r="T649" s="116"/>
    </row>
    <row r="650" spans="1:20" ht="165.75" customHeight="1" thickBot="1">
      <c r="A650" s="316">
        <v>3</v>
      </c>
      <c r="B650" s="334">
        <v>1801004</v>
      </c>
      <c r="C650" s="320" t="s">
        <v>547</v>
      </c>
      <c r="D650" s="320" t="s">
        <v>548</v>
      </c>
      <c r="E650" s="336" t="s">
        <v>542</v>
      </c>
      <c r="F650" s="320" t="s">
        <v>543</v>
      </c>
      <c r="G650" s="320" t="s">
        <v>549</v>
      </c>
      <c r="H650" s="321" t="s">
        <v>550</v>
      </c>
      <c r="I650" s="322" t="s">
        <v>551</v>
      </c>
      <c r="J650" s="322">
        <v>12</v>
      </c>
      <c r="K650" s="323">
        <v>43258</v>
      </c>
      <c r="L650" s="323">
        <v>43621</v>
      </c>
      <c r="M650" s="327">
        <f>(L650-K650)/7</f>
        <v>51.857142857142854</v>
      </c>
      <c r="N650" s="197">
        <v>6</v>
      </c>
      <c r="O650" s="198">
        <v>0.5</v>
      </c>
      <c r="P650" s="197">
        <v>26</v>
      </c>
      <c r="Q650" s="197">
        <v>0</v>
      </c>
      <c r="R650" s="199">
        <v>0</v>
      </c>
      <c r="S650" s="243"/>
      <c r="T650" s="116"/>
    </row>
    <row r="651" spans="1:20" ht="215.25" customHeight="1" thickBot="1">
      <c r="A651" s="316">
        <v>7</v>
      </c>
      <c r="B651" s="334">
        <v>1703100</v>
      </c>
      <c r="C651" s="337" t="s">
        <v>552</v>
      </c>
      <c r="D651" s="338" t="s">
        <v>553</v>
      </c>
      <c r="E651" s="338" t="s">
        <v>554</v>
      </c>
      <c r="F651" s="290" t="s">
        <v>555</v>
      </c>
      <c r="G651" s="328" t="s">
        <v>556</v>
      </c>
      <c r="H651" s="328" t="s">
        <v>557</v>
      </c>
      <c r="I651" s="328" t="s">
        <v>558</v>
      </c>
      <c r="J651" s="324">
        <v>4</v>
      </c>
      <c r="K651" s="329" t="s">
        <v>559</v>
      </c>
      <c r="L651" s="328" t="s">
        <v>560</v>
      </c>
      <c r="M651" s="242">
        <v>52</v>
      </c>
      <c r="N651" s="197">
        <v>4</v>
      </c>
      <c r="O651" s="198">
        <v>1</v>
      </c>
      <c r="P651" s="197">
        <v>52</v>
      </c>
      <c r="Q651" s="197">
        <v>0</v>
      </c>
      <c r="R651" s="199">
        <v>0</v>
      </c>
      <c r="S651" s="243"/>
      <c r="T651" s="116"/>
    </row>
    <row r="652" spans="1:20" ht="14.1" customHeight="1" thickBot="1">
      <c r="A652" s="584"/>
      <c r="B652" s="584"/>
      <c r="C652" s="559" t="s">
        <v>52</v>
      </c>
      <c r="D652" s="559"/>
      <c r="E652" s="559"/>
      <c r="F652" s="86"/>
      <c r="G652" s="560" t="s">
        <v>89</v>
      </c>
      <c r="H652" s="560"/>
      <c r="I652" s="560"/>
      <c r="J652" s="560"/>
      <c r="K652" s="560"/>
      <c r="L652" s="560"/>
      <c r="M652" s="560"/>
      <c r="N652" s="560"/>
      <c r="O652" s="560"/>
      <c r="P652" s="560"/>
      <c r="Q652" s="560"/>
      <c r="R652" s="507" t="s">
        <v>90</v>
      </c>
      <c r="S652" s="507"/>
      <c r="T652" s="94">
        <v>0</v>
      </c>
    </row>
    <row r="653" spans="1:20" ht="14.1" customHeight="1" thickBot="1">
      <c r="A653" s="584"/>
      <c r="B653" s="584"/>
      <c r="C653" s="559" t="s">
        <v>55</v>
      </c>
      <c r="D653" s="559"/>
      <c r="E653" s="559"/>
      <c r="F653" s="86"/>
      <c r="G653" s="560" t="s">
        <v>91</v>
      </c>
      <c r="H653" s="560"/>
      <c r="I653" s="560"/>
      <c r="J653" s="560"/>
      <c r="K653" s="560"/>
      <c r="L653" s="560"/>
      <c r="M653" s="560"/>
      <c r="N653" s="560"/>
      <c r="O653" s="560"/>
      <c r="P653" s="560"/>
      <c r="Q653" s="560"/>
      <c r="R653" s="507" t="s">
        <v>92</v>
      </c>
      <c r="S653" s="507"/>
      <c r="T653" s="94">
        <v>0.33487084870848705</v>
      </c>
    </row>
    <row r="656" spans="1:20" ht="14.1" customHeight="1">
      <c r="A656" s="103" t="s">
        <v>4</v>
      </c>
      <c r="B656" s="518" t="s">
        <v>60</v>
      </c>
      <c r="C656" s="518"/>
      <c r="D656" s="518"/>
      <c r="E656" s="104"/>
      <c r="F656" s="104"/>
      <c r="G656" s="105"/>
      <c r="H656" s="105"/>
    </row>
    <row r="657" spans="1:20" ht="14.1" customHeight="1">
      <c r="A657" s="103" t="s">
        <v>61</v>
      </c>
      <c r="B657" s="103"/>
      <c r="C657" s="587" t="s">
        <v>684</v>
      </c>
      <c r="D657" s="587"/>
      <c r="E657" s="587"/>
      <c r="F657" s="587"/>
    </row>
    <row r="658" spans="1:20" ht="14.1" customHeight="1">
      <c r="A658" s="103" t="s">
        <v>6</v>
      </c>
      <c r="B658" s="103" t="s">
        <v>7</v>
      </c>
      <c r="C658" s="103"/>
      <c r="D658" s="106"/>
      <c r="E658" s="86"/>
      <c r="F658" s="86"/>
      <c r="G658" s="107"/>
      <c r="H658" s="107"/>
    </row>
    <row r="659" spans="1:20" ht="14.1" customHeight="1" thickBot="1">
      <c r="A659" s="520" t="s">
        <v>62</v>
      </c>
      <c r="B659" s="520"/>
      <c r="C659" s="520"/>
      <c r="D659" s="108">
        <v>2017</v>
      </c>
      <c r="E659" s="86"/>
      <c r="F659" s="86"/>
      <c r="G659" s="109"/>
      <c r="H659" s="109"/>
    </row>
    <row r="660" spans="1:20" ht="14.1" customHeight="1" thickBot="1">
      <c r="A660" s="520" t="s">
        <v>114</v>
      </c>
      <c r="B660" s="520"/>
      <c r="C660" s="520"/>
      <c r="D660" s="520"/>
      <c r="E660" s="86"/>
      <c r="F660" s="86"/>
      <c r="G660" s="521" t="s">
        <v>533</v>
      </c>
      <c r="H660" s="521"/>
    </row>
    <row r="661" spans="1:20" ht="14.1" customHeight="1" thickBot="1">
      <c r="A661" s="522" t="s">
        <v>116</v>
      </c>
      <c r="B661" s="522"/>
      <c r="C661" s="522"/>
      <c r="D661" s="522"/>
      <c r="E661" s="86"/>
      <c r="F661" s="86"/>
      <c r="G661" s="523" t="s">
        <v>685</v>
      </c>
      <c r="H661" s="523"/>
    </row>
    <row r="662" spans="1:20" ht="14.1" customHeight="1">
      <c r="A662" s="515" t="s">
        <v>599</v>
      </c>
      <c r="B662" s="515"/>
      <c r="C662" s="148"/>
      <c r="D662" s="110"/>
      <c r="E662" s="110"/>
      <c r="F662" s="110"/>
      <c r="G662" s="111"/>
      <c r="H662" s="111"/>
    </row>
    <row r="664" spans="1:20" ht="14.1" customHeight="1" thickBot="1"/>
    <row r="665" spans="1:20" ht="41.25" customHeight="1" thickBot="1">
      <c r="A665" s="517" t="s">
        <v>12</v>
      </c>
      <c r="B665" s="517" t="s">
        <v>13</v>
      </c>
      <c r="C665" s="517" t="s">
        <v>14</v>
      </c>
      <c r="D665" s="517" t="s">
        <v>118</v>
      </c>
      <c r="E665" s="517" t="s">
        <v>119</v>
      </c>
      <c r="F665" s="517" t="s">
        <v>17</v>
      </c>
      <c r="G665" s="581" t="s">
        <v>18</v>
      </c>
      <c r="H665" s="517" t="s">
        <v>19</v>
      </c>
      <c r="I665" s="517" t="s">
        <v>120</v>
      </c>
      <c r="J665" s="517" t="s">
        <v>121</v>
      </c>
      <c r="K665" s="517" t="s">
        <v>22</v>
      </c>
      <c r="L665" s="517" t="s">
        <v>23</v>
      </c>
      <c r="M665" s="516" t="s">
        <v>122</v>
      </c>
      <c r="N665" s="516" t="s">
        <v>25</v>
      </c>
      <c r="O665" s="516" t="s">
        <v>26</v>
      </c>
      <c r="P665" s="516" t="s">
        <v>27</v>
      </c>
      <c r="Q665" s="516" t="s">
        <v>28</v>
      </c>
      <c r="R665" s="516" t="s">
        <v>29</v>
      </c>
      <c r="S665" s="517" t="s">
        <v>123</v>
      </c>
      <c r="T665" s="517"/>
    </row>
    <row r="666" spans="1:20" ht="37.5" customHeight="1" thickBot="1">
      <c r="A666" s="580"/>
      <c r="B666" s="580"/>
      <c r="C666" s="580"/>
      <c r="D666" s="580"/>
      <c r="E666" s="580"/>
      <c r="F666" s="580"/>
      <c r="G666" s="582"/>
      <c r="H666" s="580"/>
      <c r="I666" s="580"/>
      <c r="J666" s="580"/>
      <c r="K666" s="580"/>
      <c r="L666" s="580"/>
      <c r="M666" s="571"/>
      <c r="N666" s="571"/>
      <c r="O666" s="571"/>
      <c r="P666" s="571"/>
      <c r="Q666" s="571"/>
      <c r="R666" s="571"/>
      <c r="S666" s="261" t="s">
        <v>31</v>
      </c>
      <c r="T666" s="84" t="s">
        <v>32</v>
      </c>
    </row>
    <row r="667" spans="1:20" ht="163.5" customHeight="1" thickBot="1">
      <c r="A667" s="737">
        <v>5</v>
      </c>
      <c r="B667" s="740">
        <v>1103001</v>
      </c>
      <c r="C667" s="731" t="s">
        <v>561</v>
      </c>
      <c r="D667" s="654" t="s">
        <v>562</v>
      </c>
      <c r="E667" s="654" t="s">
        <v>563</v>
      </c>
      <c r="F667" s="302" t="s">
        <v>564</v>
      </c>
      <c r="G667" s="302" t="s">
        <v>565</v>
      </c>
      <c r="H667" s="302" t="s">
        <v>566</v>
      </c>
      <c r="I667" s="292" t="s">
        <v>567</v>
      </c>
      <c r="J667" s="292">
        <v>2</v>
      </c>
      <c r="K667" s="293">
        <v>43258</v>
      </c>
      <c r="L667" s="293">
        <v>43622</v>
      </c>
      <c r="M667" s="327">
        <f t="shared" ref="M667:M674" si="1">(L667-K667)/7</f>
        <v>52</v>
      </c>
      <c r="N667" s="349">
        <v>1</v>
      </c>
      <c r="O667" s="350">
        <v>0.5</v>
      </c>
      <c r="P667" s="349">
        <v>26</v>
      </c>
      <c r="Q667" s="349">
        <v>0</v>
      </c>
      <c r="R667" s="351">
        <v>0</v>
      </c>
      <c r="S667" s="287"/>
      <c r="T667" s="282"/>
    </row>
    <row r="668" spans="1:20" ht="163.5" customHeight="1" thickBot="1">
      <c r="A668" s="738"/>
      <c r="B668" s="741"/>
      <c r="C668" s="732"/>
      <c r="D668" s="655"/>
      <c r="E668" s="655"/>
      <c r="F668" s="302" t="s">
        <v>568</v>
      </c>
      <c r="G668" s="302" t="s">
        <v>569</v>
      </c>
      <c r="H668" s="302" t="s">
        <v>570</v>
      </c>
      <c r="I668" s="292" t="s">
        <v>571</v>
      </c>
      <c r="J668" s="292">
        <v>11</v>
      </c>
      <c r="K668" s="293">
        <v>43288</v>
      </c>
      <c r="L668" s="293">
        <v>43652</v>
      </c>
      <c r="M668" s="327">
        <f t="shared" si="1"/>
        <v>52</v>
      </c>
      <c r="N668" s="349">
        <v>1</v>
      </c>
      <c r="O668" s="350">
        <v>0.5</v>
      </c>
      <c r="P668" s="349">
        <v>26</v>
      </c>
      <c r="Q668" s="349">
        <v>0</v>
      </c>
      <c r="R668" s="351">
        <v>0</v>
      </c>
      <c r="S668" s="287"/>
      <c r="T668" s="282"/>
    </row>
    <row r="669" spans="1:20" ht="214.5" customHeight="1">
      <c r="A669" s="738"/>
      <c r="B669" s="741"/>
      <c r="C669" s="732"/>
      <c r="D669" s="655"/>
      <c r="E669" s="655"/>
      <c r="F669" s="302" t="s">
        <v>572</v>
      </c>
      <c r="G669" s="302" t="s">
        <v>573</v>
      </c>
      <c r="H669" s="302" t="s">
        <v>574</v>
      </c>
      <c r="I669" s="292" t="s">
        <v>575</v>
      </c>
      <c r="J669" s="292">
        <v>1</v>
      </c>
      <c r="K669" s="293">
        <v>43282</v>
      </c>
      <c r="L669" s="293">
        <v>43464</v>
      </c>
      <c r="M669" s="327">
        <f t="shared" si="1"/>
        <v>26</v>
      </c>
      <c r="N669" s="352">
        <v>1</v>
      </c>
      <c r="O669" s="353">
        <v>0.5</v>
      </c>
      <c r="P669" s="352">
        <v>13</v>
      </c>
      <c r="Q669" s="352">
        <v>0</v>
      </c>
      <c r="R669" s="354">
        <v>0</v>
      </c>
      <c r="S669" s="340"/>
      <c r="T669" s="339"/>
    </row>
    <row r="670" spans="1:20" ht="305.25" customHeight="1">
      <c r="A670" s="739"/>
      <c r="B670" s="742"/>
      <c r="C670" s="733"/>
      <c r="D670" s="656"/>
      <c r="E670" s="656"/>
      <c r="F670" s="302" t="s">
        <v>576</v>
      </c>
      <c r="G670" s="302" t="s">
        <v>577</v>
      </c>
      <c r="H670" s="302" t="s">
        <v>578</v>
      </c>
      <c r="I670" s="342" t="s">
        <v>579</v>
      </c>
      <c r="J670" s="343" t="s">
        <v>580</v>
      </c>
      <c r="K670" s="344">
        <v>43466</v>
      </c>
      <c r="L670" s="344">
        <v>43554</v>
      </c>
      <c r="M670" s="327">
        <f t="shared" si="1"/>
        <v>12.571428571428571</v>
      </c>
      <c r="N670" s="349" t="s">
        <v>688</v>
      </c>
      <c r="O670" s="350">
        <v>0.5</v>
      </c>
      <c r="P670" s="349">
        <v>8</v>
      </c>
      <c r="Q670" s="349">
        <v>0</v>
      </c>
      <c r="R670" s="351">
        <v>0</v>
      </c>
      <c r="S670" s="288"/>
      <c r="T670" s="341"/>
    </row>
    <row r="671" spans="1:20" ht="177.75" customHeight="1">
      <c r="A671" s="737">
        <v>6</v>
      </c>
      <c r="B671" s="740">
        <v>1603002</v>
      </c>
      <c r="C671" s="734" t="s">
        <v>581</v>
      </c>
      <c r="D671" s="654" t="s">
        <v>582</v>
      </c>
      <c r="E671" s="654" t="s">
        <v>583</v>
      </c>
      <c r="F671" s="345" t="s">
        <v>584</v>
      </c>
      <c r="G671" s="346" t="s">
        <v>585</v>
      </c>
      <c r="H671" s="346" t="s">
        <v>586</v>
      </c>
      <c r="I671" s="292" t="s">
        <v>587</v>
      </c>
      <c r="J671" s="305">
        <v>1</v>
      </c>
      <c r="K671" s="293">
        <v>43258</v>
      </c>
      <c r="L671" s="293">
        <v>43440</v>
      </c>
      <c r="M671" s="327">
        <f t="shared" si="1"/>
        <v>26</v>
      </c>
      <c r="N671" s="355" t="s">
        <v>141</v>
      </c>
      <c r="O671" s="350">
        <v>0.5</v>
      </c>
      <c r="P671" s="355">
        <v>13</v>
      </c>
      <c r="Q671" s="355">
        <v>13</v>
      </c>
      <c r="R671" s="355">
        <v>26</v>
      </c>
      <c r="S671" s="348"/>
      <c r="T671" s="348"/>
    </row>
    <row r="672" spans="1:20" ht="140.25" customHeight="1">
      <c r="A672" s="738"/>
      <c r="B672" s="741"/>
      <c r="C672" s="735"/>
      <c r="D672" s="655"/>
      <c r="E672" s="655"/>
      <c r="F672" s="345" t="s">
        <v>588</v>
      </c>
      <c r="G672" s="346" t="s">
        <v>589</v>
      </c>
      <c r="H672" s="346" t="s">
        <v>590</v>
      </c>
      <c r="I672" s="292" t="s">
        <v>591</v>
      </c>
      <c r="J672" s="347">
        <v>259</v>
      </c>
      <c r="K672" s="293">
        <v>43258</v>
      </c>
      <c r="L672" s="293">
        <v>43621</v>
      </c>
      <c r="M672" s="327">
        <f t="shared" si="1"/>
        <v>51.857142857142854</v>
      </c>
      <c r="N672" s="356">
        <v>129</v>
      </c>
      <c r="O672" s="350">
        <v>0.5</v>
      </c>
      <c r="P672" s="356">
        <v>26</v>
      </c>
      <c r="Q672" s="356">
        <v>0</v>
      </c>
      <c r="R672" s="356">
        <v>0</v>
      </c>
      <c r="S672" s="348"/>
      <c r="T672" s="348"/>
    </row>
    <row r="673" spans="1:20" ht="147" customHeight="1">
      <c r="A673" s="738"/>
      <c r="B673" s="741"/>
      <c r="C673" s="735"/>
      <c r="D673" s="655"/>
      <c r="E673" s="655"/>
      <c r="F673" s="345" t="s">
        <v>592</v>
      </c>
      <c r="G673" s="346" t="s">
        <v>593</v>
      </c>
      <c r="H673" s="345" t="s">
        <v>594</v>
      </c>
      <c r="I673" s="292" t="s">
        <v>595</v>
      </c>
      <c r="J673" s="305">
        <v>1</v>
      </c>
      <c r="K673" s="293">
        <v>43258</v>
      </c>
      <c r="L673" s="293">
        <v>43622</v>
      </c>
      <c r="M673" s="327">
        <f t="shared" si="1"/>
        <v>52</v>
      </c>
      <c r="N673" s="356" t="s">
        <v>141</v>
      </c>
      <c r="O673" s="350">
        <v>0.5</v>
      </c>
      <c r="P673" s="356">
        <v>26</v>
      </c>
      <c r="Q673" s="356">
        <v>0</v>
      </c>
      <c r="R673" s="356">
        <v>0</v>
      </c>
      <c r="S673" s="348"/>
      <c r="T673" s="348"/>
    </row>
    <row r="674" spans="1:20" ht="159" customHeight="1">
      <c r="A674" s="739"/>
      <c r="B674" s="742"/>
      <c r="C674" s="736"/>
      <c r="D674" s="656"/>
      <c r="E674" s="656"/>
      <c r="F674" s="345" t="s">
        <v>596</v>
      </c>
      <c r="G674" s="346" t="s">
        <v>597</v>
      </c>
      <c r="H674" s="346" t="s">
        <v>598</v>
      </c>
      <c r="I674" s="292" t="s">
        <v>98</v>
      </c>
      <c r="J674" s="305">
        <v>4</v>
      </c>
      <c r="K674" s="344">
        <v>43258</v>
      </c>
      <c r="L674" s="344">
        <v>43622</v>
      </c>
      <c r="M674" s="327">
        <f t="shared" si="1"/>
        <v>52</v>
      </c>
      <c r="N674" s="356">
        <v>2</v>
      </c>
      <c r="O674" s="350">
        <v>0.5</v>
      </c>
      <c r="P674" s="356">
        <v>26</v>
      </c>
      <c r="Q674" s="356">
        <v>0</v>
      </c>
      <c r="R674" s="356">
        <v>0</v>
      </c>
      <c r="S674" s="348"/>
      <c r="T674" s="348"/>
    </row>
    <row r="678" spans="1:20" ht="14.1" customHeight="1">
      <c r="A678" s="103" t="s">
        <v>4</v>
      </c>
      <c r="B678" s="518" t="s">
        <v>60</v>
      </c>
      <c r="C678" s="518"/>
      <c r="D678" s="518"/>
      <c r="E678" s="104"/>
      <c r="F678" s="104"/>
      <c r="G678" s="105"/>
      <c r="H678" s="105"/>
    </row>
    <row r="679" spans="1:20" ht="14.1" customHeight="1">
      <c r="A679" s="103" t="s">
        <v>61</v>
      </c>
      <c r="B679" s="103"/>
      <c r="C679" s="587" t="s">
        <v>684</v>
      </c>
      <c r="D679" s="587"/>
      <c r="E679" s="587"/>
      <c r="F679" s="587"/>
    </row>
    <row r="680" spans="1:20" ht="14.1" customHeight="1">
      <c r="A680" s="103" t="s">
        <v>6</v>
      </c>
      <c r="B680" s="103" t="s">
        <v>7</v>
      </c>
      <c r="C680" s="103"/>
      <c r="D680" s="106"/>
      <c r="E680" s="86"/>
      <c r="F680" s="86"/>
      <c r="G680" s="107"/>
      <c r="H680" s="107"/>
    </row>
    <row r="681" spans="1:20" ht="14.1" customHeight="1" thickBot="1">
      <c r="A681" s="520" t="s">
        <v>62</v>
      </c>
      <c r="B681" s="520"/>
      <c r="C681" s="520"/>
      <c r="D681" s="108">
        <v>2017</v>
      </c>
      <c r="E681" s="86"/>
      <c r="F681" s="86"/>
      <c r="G681" s="109"/>
      <c r="H681" s="109"/>
    </row>
    <row r="682" spans="1:20" ht="14.1" customHeight="1" thickBot="1">
      <c r="A682" s="520" t="s">
        <v>114</v>
      </c>
      <c r="B682" s="520"/>
      <c r="C682" s="520"/>
      <c r="D682" s="520"/>
      <c r="E682" s="86"/>
      <c r="F682" s="86"/>
      <c r="G682" s="521" t="s">
        <v>533</v>
      </c>
      <c r="H682" s="521"/>
    </row>
    <row r="683" spans="1:20" ht="14.1" customHeight="1" thickBot="1">
      <c r="A683" s="522" t="s">
        <v>116</v>
      </c>
      <c r="B683" s="522"/>
      <c r="C683" s="522"/>
      <c r="D683" s="522"/>
      <c r="E683" s="86"/>
      <c r="F683" s="86"/>
      <c r="G683" s="523" t="s">
        <v>685</v>
      </c>
      <c r="H683" s="523"/>
    </row>
    <row r="684" spans="1:20" ht="14.1" customHeight="1">
      <c r="A684" s="515" t="s">
        <v>600</v>
      </c>
      <c r="B684" s="515"/>
      <c r="C684" s="148"/>
      <c r="D684" s="110"/>
      <c r="E684" s="110"/>
      <c r="F684" s="110"/>
      <c r="G684" s="111"/>
      <c r="H684" s="111"/>
    </row>
    <row r="686" spans="1:20" ht="14.1" customHeight="1" thickBot="1"/>
    <row r="687" spans="1:20" ht="14.1" customHeight="1" thickBot="1">
      <c r="A687" s="517" t="s">
        <v>12</v>
      </c>
      <c r="B687" s="517" t="s">
        <v>13</v>
      </c>
      <c r="C687" s="517" t="s">
        <v>14</v>
      </c>
      <c r="D687" s="517" t="s">
        <v>118</v>
      </c>
      <c r="E687" s="517" t="s">
        <v>119</v>
      </c>
      <c r="F687" s="517" t="s">
        <v>17</v>
      </c>
      <c r="G687" s="581" t="s">
        <v>18</v>
      </c>
      <c r="H687" s="517" t="s">
        <v>19</v>
      </c>
      <c r="I687" s="517" t="s">
        <v>120</v>
      </c>
      <c r="J687" s="517" t="s">
        <v>121</v>
      </c>
      <c r="K687" s="517" t="s">
        <v>22</v>
      </c>
      <c r="L687" s="517" t="s">
        <v>23</v>
      </c>
      <c r="M687" s="516" t="s">
        <v>122</v>
      </c>
      <c r="N687" s="516" t="s">
        <v>25</v>
      </c>
      <c r="O687" s="516" t="s">
        <v>26</v>
      </c>
      <c r="P687" s="516" t="s">
        <v>27</v>
      </c>
      <c r="Q687" s="516" t="s">
        <v>28</v>
      </c>
      <c r="R687" s="516" t="s">
        <v>29</v>
      </c>
      <c r="S687" s="517" t="s">
        <v>123</v>
      </c>
      <c r="T687" s="517"/>
    </row>
    <row r="688" spans="1:20" ht="14.1" customHeight="1" thickBot="1">
      <c r="A688" s="580"/>
      <c r="B688" s="580"/>
      <c r="C688" s="580"/>
      <c r="D688" s="580"/>
      <c r="E688" s="580"/>
      <c r="F688" s="580"/>
      <c r="G688" s="582"/>
      <c r="H688" s="580"/>
      <c r="I688" s="580"/>
      <c r="J688" s="580"/>
      <c r="K688" s="580"/>
      <c r="L688" s="580"/>
      <c r="M688" s="571"/>
      <c r="N688" s="571"/>
      <c r="O688" s="571"/>
      <c r="P688" s="571"/>
      <c r="Q688" s="571"/>
      <c r="R688" s="571"/>
      <c r="S688" s="261" t="s">
        <v>31</v>
      </c>
      <c r="T688" s="84" t="s">
        <v>32</v>
      </c>
    </row>
    <row r="689" spans="1:20" ht="198" customHeight="1">
      <c r="A689" s="660">
        <f>'[1]PLAN MEJORAM RES 5872 07'!A25</f>
        <v>6</v>
      </c>
      <c r="B689" s="510">
        <f>'[1]PLAN MEJORAM RES 5872 07'!B25</f>
        <v>1603002</v>
      </c>
      <c r="C689" s="654" t="str">
        <f>'[1]PLAN MEJORAM RES 5872 07'!C25</f>
        <v>En este aspecto es preciso mencionar que estos bienes llevan en promedio 12 meses desde su pérdida o su reporte y aún manifiestan estar en proceso de recolección  de  información. Finalmente  se concluye que los dineros derivados de la pérdidia de los bie</v>
      </c>
      <c r="D689" s="654" t="str">
        <f>'[1]PLAN MEJORAM RES 5872 07'!D25</f>
        <v xml:space="preserve">Pérdida de elementos entregados  en Comodato de algunas Comunas  </v>
      </c>
      <c r="E689" s="654" t="str">
        <f>'[1]PLAN MEJORAM RES 5872 07'!E25</f>
        <v xml:space="preserve">Sanciones Disciplinarias y Fiscales  </v>
      </c>
      <c r="F689" s="638" t="str">
        <f>'[1]PLAN MEJORAM RES 5872 07'!F26</f>
        <v xml:space="preserve">Realizar acciones de cobro eficaces y efectivas por los siniestros presentados ante Compañías Aseguradoras </v>
      </c>
      <c r="G689" s="657" t="str">
        <f>'[1]PLAN MEJORAM RES 5872 07'!G25</f>
        <v>Dar aplicabilidad  al instructivo que establezca el  trámite a seguir  para  Reclamaciones ante Compañias Aseguradoras.</v>
      </c>
      <c r="H689" s="638" t="str">
        <f>'[1]PLAN MEJORAM RES 5872 07'!H26</f>
        <v>Enviar  Circular a las diferentes Dependencias de la Administracion Municipal  que tengan elementos en Comodato, donde se  solicite  designar  un responsable para suministrar al Departamento de Bienes y Suministros la informacion y soportes  requeridos en</v>
      </c>
      <c r="I689" s="638" t="str">
        <f>'[1]PLAN MEJORAM RES 5872 07'!I26</f>
        <v xml:space="preserve">Circular </v>
      </c>
      <c r="J689" s="638">
        <f>'[1]PLAN MEJORAM RES 5872 07'!J26</f>
        <v>1</v>
      </c>
      <c r="K689" s="640">
        <f>'[1]PLAN MEJORAM RES 5872 07'!K26</f>
        <v>43320</v>
      </c>
      <c r="L689" s="622">
        <f>'[1]PLAN MEJORAM RES 5872 07'!L26</f>
        <v>43351</v>
      </c>
      <c r="M689" s="624">
        <v>4</v>
      </c>
      <c r="N689" s="626">
        <v>1</v>
      </c>
      <c r="O689" s="628">
        <v>1</v>
      </c>
      <c r="P689" s="626">
        <v>4</v>
      </c>
      <c r="Q689" s="626">
        <v>0</v>
      </c>
      <c r="R689" s="617">
        <v>0</v>
      </c>
      <c r="S689" s="619"/>
      <c r="T689" s="620"/>
    </row>
    <row r="690" spans="1:20" ht="173.25" customHeight="1">
      <c r="A690" s="661"/>
      <c r="B690" s="542"/>
      <c r="C690" s="655"/>
      <c r="D690" s="655"/>
      <c r="E690" s="655"/>
      <c r="F690" s="639"/>
      <c r="G690" s="658"/>
      <c r="H690" s="639"/>
      <c r="I690" s="639"/>
      <c r="J690" s="639"/>
      <c r="K690" s="641"/>
      <c r="L690" s="623"/>
      <c r="M690" s="625"/>
      <c r="N690" s="627"/>
      <c r="O690" s="629"/>
      <c r="P690" s="627"/>
      <c r="Q690" s="627"/>
      <c r="R690" s="618"/>
      <c r="S690" s="565"/>
      <c r="T690" s="621"/>
    </row>
    <row r="691" spans="1:20" ht="173.25" customHeight="1">
      <c r="A691" s="357">
        <v>10</v>
      </c>
      <c r="B691" s="359">
        <v>1401001</v>
      </c>
      <c r="C691" s="360" t="s">
        <v>601</v>
      </c>
      <c r="D691" s="360" t="s">
        <v>602</v>
      </c>
      <c r="E691" s="360" t="s">
        <v>603</v>
      </c>
      <c r="F691" s="324" t="s">
        <v>604</v>
      </c>
      <c r="G691" s="328" t="s">
        <v>605</v>
      </c>
      <c r="H691" s="324" t="s">
        <v>606</v>
      </c>
      <c r="I691" s="324" t="s">
        <v>607</v>
      </c>
      <c r="J691" s="358">
        <v>1</v>
      </c>
      <c r="K691" s="325">
        <v>43252</v>
      </c>
      <c r="L691" s="325">
        <v>43615</v>
      </c>
      <c r="M691" s="327">
        <f>(L691-K691)/7</f>
        <v>51.857142857142854</v>
      </c>
      <c r="N691" s="284" t="s">
        <v>141</v>
      </c>
      <c r="O691" s="285">
        <v>0.5</v>
      </c>
      <c r="P691" s="284">
        <v>26</v>
      </c>
      <c r="Q691" s="284">
        <v>0</v>
      </c>
      <c r="R691" s="286">
        <v>0</v>
      </c>
      <c r="S691" s="287"/>
      <c r="T691" s="287"/>
    </row>
    <row r="692" spans="1:20" ht="14.1" customHeight="1" thickBot="1">
      <c r="A692" s="563"/>
      <c r="B692" s="564"/>
      <c r="C692" s="565" t="s">
        <v>49</v>
      </c>
      <c r="D692" s="565"/>
      <c r="E692" s="565"/>
      <c r="F692" s="86"/>
      <c r="G692" s="566" t="s">
        <v>87</v>
      </c>
      <c r="H692" s="566"/>
      <c r="I692" s="566"/>
      <c r="J692" s="566"/>
      <c r="K692" s="566"/>
      <c r="L692" s="566"/>
      <c r="M692" s="566"/>
      <c r="N692" s="566"/>
      <c r="O692" s="566"/>
      <c r="P692" s="566"/>
      <c r="Q692" s="566"/>
      <c r="R692" s="567" t="s">
        <v>88</v>
      </c>
      <c r="S692" s="568"/>
      <c r="T692" s="299">
        <v>232.28571428571399</v>
      </c>
    </row>
    <row r="693" spans="1:20" ht="14.1" customHeight="1" thickBot="1">
      <c r="A693" s="557"/>
      <c r="B693" s="558"/>
      <c r="C693" s="569" t="s">
        <v>52</v>
      </c>
      <c r="D693" s="569"/>
      <c r="E693" s="569"/>
      <c r="F693" s="86"/>
      <c r="G693" s="570" t="s">
        <v>89</v>
      </c>
      <c r="H693" s="570"/>
      <c r="I693" s="570"/>
      <c r="J693" s="570"/>
      <c r="K693" s="570"/>
      <c r="L693" s="570"/>
      <c r="M693" s="570"/>
      <c r="N693" s="570"/>
      <c r="O693" s="570"/>
      <c r="P693" s="570"/>
      <c r="Q693" s="570"/>
      <c r="R693" s="507" t="s">
        <v>90</v>
      </c>
      <c r="S693" s="507"/>
      <c r="T693" s="94">
        <v>0</v>
      </c>
    </row>
    <row r="694" spans="1:20" ht="14.1" customHeight="1" thickBot="1">
      <c r="A694" s="557"/>
      <c r="B694" s="558"/>
      <c r="C694" s="559" t="s">
        <v>55</v>
      </c>
      <c r="D694" s="559"/>
      <c r="E694" s="559"/>
      <c r="F694" s="86"/>
      <c r="G694" s="560" t="s">
        <v>91</v>
      </c>
      <c r="H694" s="560"/>
      <c r="I694" s="560"/>
      <c r="J694" s="560"/>
      <c r="K694" s="560"/>
      <c r="L694" s="560"/>
      <c r="M694" s="560"/>
      <c r="N694" s="560"/>
      <c r="O694" s="560"/>
      <c r="P694" s="560"/>
      <c r="Q694" s="560"/>
      <c r="R694" s="507" t="s">
        <v>92</v>
      </c>
      <c r="S694" s="507"/>
      <c r="T694" s="94">
        <v>0.33487084870848705</v>
      </c>
    </row>
    <row r="699" spans="1:20" ht="14.1" customHeight="1">
      <c r="A699" s="103" t="s">
        <v>4</v>
      </c>
      <c r="B699" s="518" t="s">
        <v>60</v>
      </c>
      <c r="C699" s="518"/>
      <c r="D699" s="518"/>
      <c r="E699" s="104"/>
      <c r="F699" s="104"/>
      <c r="G699" s="105"/>
      <c r="H699" s="105"/>
    </row>
    <row r="700" spans="1:20" ht="14.1" customHeight="1">
      <c r="A700" s="103" t="s">
        <v>61</v>
      </c>
      <c r="B700" s="103"/>
      <c r="C700" s="587" t="s">
        <v>684</v>
      </c>
      <c r="D700" s="587"/>
      <c r="E700" s="587"/>
      <c r="F700" s="587"/>
    </row>
    <row r="701" spans="1:20" ht="14.1" customHeight="1">
      <c r="A701" s="103" t="s">
        <v>6</v>
      </c>
      <c r="B701" s="103" t="s">
        <v>7</v>
      </c>
      <c r="C701" s="103"/>
      <c r="D701" s="106"/>
      <c r="E701" s="86"/>
      <c r="F701" s="86"/>
      <c r="G701" s="107"/>
      <c r="H701" s="107"/>
    </row>
    <row r="702" spans="1:20" ht="14.1" customHeight="1" thickBot="1">
      <c r="A702" s="520" t="s">
        <v>62</v>
      </c>
      <c r="B702" s="520"/>
      <c r="C702" s="520"/>
      <c r="D702" s="108">
        <v>2017</v>
      </c>
      <c r="E702" s="86"/>
      <c r="F702" s="86"/>
      <c r="G702" s="109"/>
      <c r="H702" s="109"/>
    </row>
    <row r="703" spans="1:20" ht="14.1" customHeight="1" thickBot="1">
      <c r="A703" s="520" t="s">
        <v>114</v>
      </c>
      <c r="B703" s="520"/>
      <c r="C703" s="520"/>
      <c r="D703" s="520"/>
      <c r="E703" s="86"/>
      <c r="F703" s="86"/>
      <c r="G703" s="521" t="s">
        <v>533</v>
      </c>
      <c r="H703" s="521"/>
    </row>
    <row r="704" spans="1:20" ht="14.1" customHeight="1" thickBot="1">
      <c r="A704" s="522" t="s">
        <v>116</v>
      </c>
      <c r="B704" s="522"/>
      <c r="C704" s="522"/>
      <c r="D704" s="522"/>
      <c r="E704" s="86"/>
      <c r="F704" s="86"/>
      <c r="G704" s="523" t="s">
        <v>685</v>
      </c>
      <c r="H704" s="523"/>
    </row>
    <row r="705" spans="1:20" ht="14.1" customHeight="1">
      <c r="A705" s="515" t="s">
        <v>608</v>
      </c>
      <c r="B705" s="515"/>
      <c r="C705" s="148"/>
      <c r="D705" s="110"/>
      <c r="E705" s="110"/>
      <c r="F705" s="110"/>
      <c r="G705" s="111"/>
      <c r="H705" s="111"/>
    </row>
    <row r="707" spans="1:20" ht="14.1" customHeight="1" thickBot="1"/>
    <row r="708" spans="1:20" ht="30" customHeight="1" thickBot="1">
      <c r="A708" s="517" t="s">
        <v>12</v>
      </c>
      <c r="B708" s="517" t="s">
        <v>13</v>
      </c>
      <c r="C708" s="517" t="s">
        <v>14</v>
      </c>
      <c r="D708" s="517" t="s">
        <v>118</v>
      </c>
      <c r="E708" s="517" t="s">
        <v>119</v>
      </c>
      <c r="F708" s="517" t="s">
        <v>17</v>
      </c>
      <c r="G708" s="581" t="s">
        <v>18</v>
      </c>
      <c r="H708" s="517" t="s">
        <v>19</v>
      </c>
      <c r="I708" s="517" t="s">
        <v>120</v>
      </c>
      <c r="J708" s="517" t="s">
        <v>121</v>
      </c>
      <c r="K708" s="517" t="s">
        <v>22</v>
      </c>
      <c r="L708" s="517" t="s">
        <v>23</v>
      </c>
      <c r="M708" s="516" t="s">
        <v>122</v>
      </c>
      <c r="N708" s="516" t="s">
        <v>25</v>
      </c>
      <c r="O708" s="516" t="s">
        <v>26</v>
      </c>
      <c r="P708" s="516" t="s">
        <v>27</v>
      </c>
      <c r="Q708" s="516" t="s">
        <v>28</v>
      </c>
      <c r="R708" s="516" t="s">
        <v>29</v>
      </c>
      <c r="S708" s="517" t="s">
        <v>123</v>
      </c>
      <c r="T708" s="517"/>
    </row>
    <row r="709" spans="1:20" ht="34.5" customHeight="1">
      <c r="A709" s="580"/>
      <c r="B709" s="580"/>
      <c r="C709" s="580"/>
      <c r="D709" s="580"/>
      <c r="E709" s="580"/>
      <c r="F709" s="580"/>
      <c r="G709" s="582"/>
      <c r="H709" s="580"/>
      <c r="I709" s="580"/>
      <c r="J709" s="580"/>
      <c r="K709" s="580"/>
      <c r="L709" s="580"/>
      <c r="M709" s="571"/>
      <c r="N709" s="571"/>
      <c r="O709" s="571"/>
      <c r="P709" s="571"/>
      <c r="Q709" s="571"/>
      <c r="R709" s="571"/>
      <c r="S709" s="261" t="s">
        <v>31</v>
      </c>
      <c r="T709" s="261" t="s">
        <v>32</v>
      </c>
    </row>
    <row r="710" spans="1:20" ht="154.5" customHeight="1">
      <c r="A710" s="357">
        <v>9</v>
      </c>
      <c r="B710" s="359">
        <v>1101001</v>
      </c>
      <c r="C710" s="360" t="s">
        <v>609</v>
      </c>
      <c r="D710" s="360" t="s">
        <v>610</v>
      </c>
      <c r="E710" s="360" t="s">
        <v>611</v>
      </c>
      <c r="F710" s="324" t="s">
        <v>612</v>
      </c>
      <c r="G710" s="328" t="s">
        <v>613</v>
      </c>
      <c r="H710" s="324" t="s">
        <v>614</v>
      </c>
      <c r="I710" s="324" t="s">
        <v>615</v>
      </c>
      <c r="J710" s="324" t="s">
        <v>616</v>
      </c>
      <c r="K710" s="325">
        <v>43313</v>
      </c>
      <c r="L710" s="325">
        <v>43677</v>
      </c>
      <c r="M710" s="327">
        <f>(L710-K710)/7</f>
        <v>52</v>
      </c>
      <c r="N710" s="284">
        <v>2</v>
      </c>
      <c r="O710" s="285">
        <v>0.5</v>
      </c>
      <c r="P710" s="284">
        <v>26</v>
      </c>
      <c r="Q710" s="284">
        <v>0</v>
      </c>
      <c r="R710" s="286">
        <v>0</v>
      </c>
      <c r="S710" s="287"/>
      <c r="T710" s="287"/>
    </row>
    <row r="711" spans="1:20" ht="154.5" customHeight="1">
      <c r="A711" s="357">
        <v>10</v>
      </c>
      <c r="B711" s="359">
        <v>1401001</v>
      </c>
      <c r="C711" s="360" t="s">
        <v>601</v>
      </c>
      <c r="D711" s="360" t="s">
        <v>602</v>
      </c>
      <c r="E711" s="360" t="s">
        <v>603</v>
      </c>
      <c r="F711" s="324" t="s">
        <v>604</v>
      </c>
      <c r="G711" s="328" t="s">
        <v>605</v>
      </c>
      <c r="H711" s="324" t="s">
        <v>606</v>
      </c>
      <c r="I711" s="324" t="s">
        <v>607</v>
      </c>
      <c r="J711" s="358">
        <v>1</v>
      </c>
      <c r="K711" s="325">
        <v>43252</v>
      </c>
      <c r="L711" s="325">
        <v>43615</v>
      </c>
      <c r="M711" s="327">
        <f>(L711-K711)/7</f>
        <v>51.857142857142854</v>
      </c>
      <c r="N711" s="284">
        <v>1</v>
      </c>
      <c r="O711" s="285">
        <v>1</v>
      </c>
      <c r="P711" s="284">
        <v>52</v>
      </c>
      <c r="Q711" s="284">
        <v>0</v>
      </c>
      <c r="R711" s="286">
        <v>0</v>
      </c>
      <c r="S711" s="287"/>
      <c r="T711" s="287"/>
    </row>
    <row r="712" spans="1:20" ht="154.5" customHeight="1">
      <c r="A712" s="357">
        <v>11</v>
      </c>
      <c r="B712" s="359">
        <v>1802100</v>
      </c>
      <c r="C712" s="360" t="s">
        <v>617</v>
      </c>
      <c r="D712" s="360" t="s">
        <v>618</v>
      </c>
      <c r="E712" s="360" t="s">
        <v>619</v>
      </c>
      <c r="F712" s="324" t="s">
        <v>620</v>
      </c>
      <c r="G712" s="328" t="s">
        <v>621</v>
      </c>
      <c r="H712" s="324" t="s">
        <v>622</v>
      </c>
      <c r="I712" s="324" t="s">
        <v>623</v>
      </c>
      <c r="J712" s="358">
        <v>1</v>
      </c>
      <c r="K712" s="325">
        <v>43258</v>
      </c>
      <c r="L712" s="325">
        <v>43616</v>
      </c>
      <c r="M712" s="327">
        <f>(L712-K712)/7</f>
        <v>51.142857142857146</v>
      </c>
      <c r="N712" s="284" t="s">
        <v>689</v>
      </c>
      <c r="O712" s="285">
        <v>0.3</v>
      </c>
      <c r="P712" s="284">
        <v>15</v>
      </c>
      <c r="Q712" s="284">
        <v>0</v>
      </c>
      <c r="R712" s="286">
        <v>0</v>
      </c>
      <c r="S712" s="287"/>
      <c r="T712" s="287"/>
    </row>
    <row r="713" spans="1:20" ht="159.75" customHeight="1">
      <c r="A713" s="357">
        <v>12</v>
      </c>
      <c r="B713" s="359">
        <v>1802100</v>
      </c>
      <c r="C713" s="360" t="s">
        <v>624</v>
      </c>
      <c r="D713" s="360" t="s">
        <v>625</v>
      </c>
      <c r="E713" s="360" t="s">
        <v>626</v>
      </c>
      <c r="F713" s="328" t="s">
        <v>627</v>
      </c>
      <c r="G713" s="328" t="s">
        <v>628</v>
      </c>
      <c r="H713" s="328" t="s">
        <v>629</v>
      </c>
      <c r="I713" s="328" t="s">
        <v>630</v>
      </c>
      <c r="J713" s="324">
        <v>4</v>
      </c>
      <c r="K713" s="325">
        <v>43258</v>
      </c>
      <c r="L713" s="325">
        <v>43616</v>
      </c>
      <c r="M713" s="327">
        <f>(L713-K713)/7</f>
        <v>51.142857142857146</v>
      </c>
      <c r="N713" s="284">
        <v>1</v>
      </c>
      <c r="O713" s="285">
        <v>0.3</v>
      </c>
      <c r="P713" s="284">
        <v>15</v>
      </c>
      <c r="Q713" s="284">
        <v>0</v>
      </c>
      <c r="R713" s="286">
        <v>0</v>
      </c>
      <c r="S713" s="287"/>
      <c r="T713" s="287"/>
    </row>
    <row r="714" spans="1:20" ht="14.1" customHeight="1" thickBot="1">
      <c r="A714" s="563"/>
      <c r="B714" s="564"/>
      <c r="C714" s="565" t="s">
        <v>49</v>
      </c>
      <c r="D714" s="565"/>
      <c r="E714" s="565"/>
      <c r="F714" s="86"/>
      <c r="G714" s="566" t="s">
        <v>87</v>
      </c>
      <c r="H714" s="566"/>
      <c r="I714" s="566"/>
      <c r="J714" s="566"/>
      <c r="K714" s="566"/>
      <c r="L714" s="566"/>
      <c r="M714" s="566"/>
      <c r="N714" s="566"/>
      <c r="O714" s="566"/>
      <c r="P714" s="566"/>
      <c r="Q714" s="566"/>
      <c r="R714" s="567" t="s">
        <v>88</v>
      </c>
      <c r="S714" s="568"/>
      <c r="T714" s="299">
        <v>232.28571428571399</v>
      </c>
    </row>
    <row r="715" spans="1:20" ht="14.1" customHeight="1" thickBot="1">
      <c r="A715" s="557"/>
      <c r="B715" s="558"/>
      <c r="C715" s="569" t="s">
        <v>52</v>
      </c>
      <c r="D715" s="569"/>
      <c r="E715" s="569"/>
      <c r="F715" s="86"/>
      <c r="G715" s="570" t="s">
        <v>89</v>
      </c>
      <c r="H715" s="570"/>
      <c r="I715" s="570"/>
      <c r="J715" s="570"/>
      <c r="K715" s="570"/>
      <c r="L715" s="570"/>
      <c r="M715" s="570"/>
      <c r="N715" s="570"/>
      <c r="O715" s="570"/>
      <c r="P715" s="570"/>
      <c r="Q715" s="570"/>
      <c r="R715" s="507" t="s">
        <v>90</v>
      </c>
      <c r="S715" s="507"/>
      <c r="T715" s="94">
        <v>0</v>
      </c>
    </row>
    <row r="716" spans="1:20" ht="14.1" customHeight="1" thickBot="1">
      <c r="A716" s="557"/>
      <c r="B716" s="558"/>
      <c r="C716" s="559" t="s">
        <v>55</v>
      </c>
      <c r="D716" s="559"/>
      <c r="E716" s="559"/>
      <c r="F716" s="86"/>
      <c r="G716" s="560" t="s">
        <v>91</v>
      </c>
      <c r="H716" s="560"/>
      <c r="I716" s="560"/>
      <c r="J716" s="560"/>
      <c r="K716" s="560"/>
      <c r="L716" s="560"/>
      <c r="M716" s="560"/>
      <c r="N716" s="560"/>
      <c r="O716" s="560"/>
      <c r="P716" s="560"/>
      <c r="Q716" s="560"/>
      <c r="R716" s="507" t="s">
        <v>92</v>
      </c>
      <c r="S716" s="507"/>
      <c r="T716" s="94">
        <v>0.33487084870848705</v>
      </c>
    </row>
    <row r="720" spans="1:20" ht="24.75" customHeight="1">
      <c r="A720" s="556" t="s">
        <v>660</v>
      </c>
      <c r="B720" s="556"/>
      <c r="C720" s="556"/>
      <c r="D720" s="556"/>
      <c r="E720" s="556"/>
      <c r="F720" s="556"/>
      <c r="G720" s="556"/>
      <c r="H720" s="556"/>
      <c r="I720" s="556"/>
      <c r="J720" s="556"/>
      <c r="K720" s="556"/>
      <c r="L720" s="556"/>
      <c r="M720" s="556"/>
      <c r="N720" s="556"/>
      <c r="O720" s="556"/>
      <c r="P720" s="556"/>
      <c r="Q720" s="556"/>
      <c r="R720" s="556"/>
      <c r="S720" s="556"/>
      <c r="T720" s="556"/>
    </row>
    <row r="722" spans="1:20" ht="14.1" customHeight="1">
      <c r="A722" s="103" t="s">
        <v>4</v>
      </c>
      <c r="B722" s="366" t="s">
        <v>60</v>
      </c>
      <c r="C722" s="366"/>
      <c r="D722" s="366"/>
      <c r="E722" s="104"/>
      <c r="F722" s="104"/>
      <c r="G722" s="105"/>
      <c r="H722" s="105"/>
    </row>
    <row r="723" spans="1:20" ht="14.1" customHeight="1">
      <c r="A723" s="103" t="s">
        <v>61</v>
      </c>
      <c r="B723" s="103"/>
      <c r="C723" s="369" t="s">
        <v>684</v>
      </c>
      <c r="D723" s="369"/>
      <c r="E723" s="369"/>
      <c r="F723" s="369"/>
    </row>
    <row r="724" spans="1:20" ht="14.1" customHeight="1">
      <c r="A724" s="103" t="s">
        <v>6</v>
      </c>
      <c r="B724" s="103" t="s">
        <v>7</v>
      </c>
      <c r="C724" s="103"/>
      <c r="D724" s="106"/>
      <c r="E724" s="86"/>
      <c r="F724" s="86"/>
      <c r="G724" s="107"/>
      <c r="H724" s="107"/>
    </row>
    <row r="725" spans="1:20" ht="14.1" customHeight="1" thickBot="1">
      <c r="A725" s="367" t="s">
        <v>62</v>
      </c>
      <c r="B725" s="367"/>
      <c r="C725" s="367"/>
      <c r="D725" s="108">
        <v>2017</v>
      </c>
      <c r="E725" s="86"/>
      <c r="F725" s="86"/>
      <c r="G725" s="109"/>
      <c r="H725" s="109"/>
    </row>
    <row r="726" spans="1:20" ht="14.1" customHeight="1" thickBot="1">
      <c r="A726" s="367" t="s">
        <v>114</v>
      </c>
      <c r="B726" s="367"/>
      <c r="C726" s="367"/>
      <c r="D726" s="367"/>
      <c r="E726" s="86"/>
      <c r="F726" s="86"/>
      <c r="G726" s="384" t="s">
        <v>661</v>
      </c>
      <c r="H726" s="385"/>
    </row>
    <row r="727" spans="1:20" ht="14.1" customHeight="1" thickBot="1">
      <c r="A727" s="110" t="s">
        <v>116</v>
      </c>
      <c r="B727" s="110"/>
      <c r="C727" s="110"/>
      <c r="D727" s="110"/>
      <c r="E727" s="86"/>
      <c r="F727" s="86"/>
      <c r="G727" s="743" t="s">
        <v>685</v>
      </c>
      <c r="H727" s="744"/>
    </row>
    <row r="728" spans="1:20" ht="14.1" customHeight="1">
      <c r="A728" s="368" t="s">
        <v>184</v>
      </c>
      <c r="B728" s="368"/>
      <c r="C728" s="148"/>
      <c r="D728" s="110"/>
      <c r="E728" s="110"/>
      <c r="F728" s="110"/>
      <c r="G728" s="111"/>
      <c r="H728" s="111"/>
    </row>
    <row r="730" spans="1:20" ht="14.1" customHeight="1" thickBot="1"/>
    <row r="731" spans="1:20" ht="63.75" customHeight="1" thickBot="1">
      <c r="A731" s="364" t="s">
        <v>12</v>
      </c>
      <c r="B731" s="364" t="s">
        <v>13</v>
      </c>
      <c r="C731" s="364" t="s">
        <v>14</v>
      </c>
      <c r="D731" s="364" t="s">
        <v>118</v>
      </c>
      <c r="E731" s="364" t="s">
        <v>119</v>
      </c>
      <c r="F731" s="364" t="s">
        <v>17</v>
      </c>
      <c r="G731" s="365" t="s">
        <v>18</v>
      </c>
      <c r="H731" s="364" t="s">
        <v>19</v>
      </c>
      <c r="I731" s="364" t="s">
        <v>120</v>
      </c>
      <c r="J731" s="364" t="s">
        <v>121</v>
      </c>
      <c r="K731" s="364" t="s">
        <v>22</v>
      </c>
      <c r="L731" s="364" t="s">
        <v>23</v>
      </c>
      <c r="M731" s="363" t="s">
        <v>122</v>
      </c>
      <c r="N731" s="363" t="s">
        <v>25</v>
      </c>
      <c r="O731" s="363" t="s">
        <v>26</v>
      </c>
      <c r="P731" s="363" t="s">
        <v>27</v>
      </c>
      <c r="Q731" s="363" t="s">
        <v>28</v>
      </c>
      <c r="R731" s="516" t="s">
        <v>29</v>
      </c>
      <c r="S731" s="517" t="s">
        <v>123</v>
      </c>
      <c r="T731" s="517"/>
    </row>
    <row r="732" spans="1:20" ht="24.75" customHeight="1" thickBot="1">
      <c r="A732" s="386"/>
      <c r="B732" s="386"/>
      <c r="C732" s="386"/>
      <c r="D732" s="386"/>
      <c r="E732" s="386"/>
      <c r="F732" s="386"/>
      <c r="G732" s="387"/>
      <c r="H732" s="386"/>
      <c r="I732" s="386"/>
      <c r="J732" s="386"/>
      <c r="K732" s="386"/>
      <c r="L732" s="386"/>
      <c r="M732" s="388"/>
      <c r="N732" s="388"/>
      <c r="O732" s="388"/>
      <c r="P732" s="388"/>
      <c r="Q732" s="388"/>
      <c r="R732" s="516"/>
      <c r="S732" s="84" t="s">
        <v>31</v>
      </c>
      <c r="T732" s="84" t="s">
        <v>32</v>
      </c>
    </row>
    <row r="733" spans="1:20" ht="360" customHeight="1" thickBot="1">
      <c r="A733" s="377">
        <v>1</v>
      </c>
      <c r="B733" s="378">
        <v>1401011</v>
      </c>
      <c r="C733" s="383" t="s">
        <v>680</v>
      </c>
      <c r="D733" s="379" t="s">
        <v>662</v>
      </c>
      <c r="E733" s="379" t="s">
        <v>663</v>
      </c>
      <c r="F733" s="379" t="s">
        <v>664</v>
      </c>
      <c r="G733" s="379" t="s">
        <v>665</v>
      </c>
      <c r="H733" s="380" t="s">
        <v>666</v>
      </c>
      <c r="I733" s="379" t="s">
        <v>667</v>
      </c>
      <c r="J733" s="379">
        <v>4</v>
      </c>
      <c r="K733" s="381">
        <v>43297</v>
      </c>
      <c r="L733" s="381">
        <v>43646</v>
      </c>
      <c r="M733" s="382">
        <f xml:space="preserve"> ( L733-K733) /7</f>
        <v>49.857142857142854</v>
      </c>
      <c r="N733" s="197">
        <v>1</v>
      </c>
      <c r="O733" s="198">
        <v>0.35</v>
      </c>
      <c r="P733" s="197">
        <v>18</v>
      </c>
      <c r="Q733" s="197">
        <v>0</v>
      </c>
      <c r="R733" s="199">
        <v>0</v>
      </c>
      <c r="S733" s="116"/>
      <c r="T733" s="116"/>
    </row>
    <row r="734" spans="1:20" ht="262.5" customHeight="1" thickBot="1">
      <c r="A734" s="377">
        <v>2</v>
      </c>
      <c r="B734" s="378">
        <v>1401011</v>
      </c>
      <c r="C734" s="383" t="s">
        <v>681</v>
      </c>
      <c r="D734" s="379" t="s">
        <v>668</v>
      </c>
      <c r="E734" s="379" t="s">
        <v>669</v>
      </c>
      <c r="F734" s="379" t="s">
        <v>670</v>
      </c>
      <c r="G734" s="379" t="s">
        <v>671</v>
      </c>
      <c r="H734" s="380" t="s">
        <v>672</v>
      </c>
      <c r="I734" s="379" t="s">
        <v>673</v>
      </c>
      <c r="J734" s="379">
        <v>4</v>
      </c>
      <c r="K734" s="381">
        <v>43297</v>
      </c>
      <c r="L734" s="381">
        <v>43646</v>
      </c>
      <c r="M734" s="382">
        <f xml:space="preserve"> ( L734-K734) /7</f>
        <v>49.857142857142854</v>
      </c>
      <c r="N734" s="197">
        <v>0</v>
      </c>
      <c r="O734" s="198">
        <v>0</v>
      </c>
      <c r="P734" s="197">
        <v>0</v>
      </c>
      <c r="Q734" s="197">
        <v>0</v>
      </c>
      <c r="R734" s="199">
        <v>0</v>
      </c>
      <c r="S734" s="243"/>
      <c r="T734" s="116"/>
    </row>
    <row r="735" spans="1:20" ht="366" customHeight="1" thickBot="1">
      <c r="A735" s="377">
        <v>3</v>
      </c>
      <c r="B735" s="378">
        <v>1401011</v>
      </c>
      <c r="C735" s="383" t="s">
        <v>682</v>
      </c>
      <c r="D735" s="379" t="s">
        <v>674</v>
      </c>
      <c r="E735" s="379" t="s">
        <v>675</v>
      </c>
      <c r="F735" s="379" t="s">
        <v>676</v>
      </c>
      <c r="G735" s="379" t="s">
        <v>677</v>
      </c>
      <c r="H735" s="380" t="s">
        <v>678</v>
      </c>
      <c r="I735" s="379" t="s">
        <v>679</v>
      </c>
      <c r="J735" s="379">
        <v>4</v>
      </c>
      <c r="K735" s="381">
        <v>43297</v>
      </c>
      <c r="L735" s="381">
        <v>43646</v>
      </c>
      <c r="M735" s="382">
        <f xml:space="preserve"> ( L735-K735) /7</f>
        <v>49.857142857142854</v>
      </c>
      <c r="N735" s="197">
        <v>0</v>
      </c>
      <c r="O735" s="198">
        <v>0</v>
      </c>
      <c r="P735" s="197">
        <v>0</v>
      </c>
      <c r="Q735" s="197">
        <v>0</v>
      </c>
      <c r="R735" s="199">
        <v>0</v>
      </c>
      <c r="S735" s="243"/>
      <c r="T735" s="116"/>
    </row>
    <row r="736" spans="1:20" ht="32.25" customHeight="1" thickBot="1">
      <c r="A736" s="361"/>
      <c r="B736" s="362"/>
      <c r="C736" s="389" t="s">
        <v>52</v>
      </c>
      <c r="D736" s="390"/>
      <c r="E736" s="370"/>
      <c r="F736" s="86"/>
      <c r="G736" s="371" t="s">
        <v>89</v>
      </c>
      <c r="H736" s="391"/>
      <c r="I736" s="391"/>
      <c r="J736" s="391"/>
      <c r="K736" s="391"/>
      <c r="L736" s="391"/>
      <c r="M736" s="391"/>
      <c r="N736" s="391"/>
      <c r="O736" s="391"/>
      <c r="P736" s="391"/>
      <c r="Q736" s="392"/>
      <c r="R736" s="507" t="s">
        <v>90</v>
      </c>
      <c r="S736" s="507"/>
      <c r="T736" s="94">
        <v>0</v>
      </c>
    </row>
    <row r="737" spans="1:23" ht="27" customHeight="1" thickBot="1">
      <c r="A737" s="361"/>
      <c r="B737" s="362"/>
      <c r="C737" s="389" t="s">
        <v>55</v>
      </c>
      <c r="D737" s="390"/>
      <c r="E737" s="370"/>
      <c r="F737" s="86"/>
      <c r="G737" s="371" t="s">
        <v>91</v>
      </c>
      <c r="H737" s="391"/>
      <c r="I737" s="391"/>
      <c r="J737" s="391"/>
      <c r="K737" s="391"/>
      <c r="L737" s="391"/>
      <c r="M737" s="391"/>
      <c r="N737" s="391"/>
      <c r="O737" s="391"/>
      <c r="P737" s="391"/>
      <c r="Q737" s="392"/>
      <c r="R737" s="507" t="s">
        <v>92</v>
      </c>
      <c r="S737" s="507"/>
      <c r="T737" s="94">
        <v>0.33487084870848705</v>
      </c>
    </row>
    <row r="738" spans="1:23" ht="14.1" customHeight="1">
      <c r="M738"/>
      <c r="P738" s="1"/>
      <c r="U738"/>
      <c r="V738"/>
      <c r="W738"/>
    </row>
    <row r="742" spans="1:23" ht="13.5" customHeight="1"/>
    <row r="743" spans="1:23" ht="17.25" customHeight="1"/>
    <row r="745" spans="1:23" ht="26.25" customHeight="1">
      <c r="A745" s="556" t="s">
        <v>635</v>
      </c>
      <c r="B745" s="556"/>
      <c r="C745" s="556"/>
      <c r="D745" s="556"/>
      <c r="E745" s="556"/>
      <c r="F745" s="556"/>
      <c r="G745" s="556"/>
      <c r="H745" s="556"/>
      <c r="I745" s="556"/>
      <c r="J745" s="556"/>
      <c r="K745" s="556"/>
      <c r="L745" s="556"/>
      <c r="M745" s="556"/>
      <c r="N745" s="556"/>
      <c r="O745" s="556"/>
      <c r="P745" s="556"/>
      <c r="Q745" s="556"/>
      <c r="R745" s="556"/>
      <c r="S745" s="556"/>
      <c r="T745" s="556"/>
    </row>
    <row r="748" spans="1:23" ht="14.1" customHeight="1">
      <c r="A748" s="103" t="s">
        <v>4</v>
      </c>
      <c r="B748" s="518" t="s">
        <v>60</v>
      </c>
      <c r="C748" s="518"/>
      <c r="D748" s="518"/>
      <c r="E748" s="104"/>
      <c r="F748" s="104"/>
      <c r="G748" s="105"/>
      <c r="H748" s="105"/>
    </row>
    <row r="749" spans="1:23" ht="14.1" customHeight="1">
      <c r="A749" s="103" t="s">
        <v>61</v>
      </c>
      <c r="B749" s="103"/>
      <c r="C749" s="519" t="s">
        <v>684</v>
      </c>
      <c r="D749" s="519"/>
      <c r="E749" s="519"/>
      <c r="F749" s="519"/>
    </row>
    <row r="750" spans="1:23" ht="14.1" customHeight="1">
      <c r="A750" s="103" t="s">
        <v>6</v>
      </c>
      <c r="B750" s="103" t="s">
        <v>7</v>
      </c>
      <c r="C750" s="103"/>
      <c r="D750" s="106"/>
      <c r="E750" s="86"/>
      <c r="F750" s="86"/>
      <c r="G750" s="107"/>
      <c r="H750" s="107"/>
    </row>
    <row r="751" spans="1:23" ht="14.1" customHeight="1" thickBot="1">
      <c r="A751" s="520" t="s">
        <v>62</v>
      </c>
      <c r="B751" s="520"/>
      <c r="C751" s="520"/>
      <c r="D751" s="108">
        <v>2018</v>
      </c>
      <c r="E751" s="86"/>
      <c r="F751" s="86"/>
      <c r="G751" s="109"/>
      <c r="H751" s="109"/>
    </row>
    <row r="752" spans="1:23" ht="14.1" customHeight="1" thickBot="1">
      <c r="A752" s="520" t="s">
        <v>114</v>
      </c>
      <c r="B752" s="520"/>
      <c r="C752" s="520"/>
      <c r="D752" s="520"/>
      <c r="E752" s="86"/>
      <c r="F752" s="86"/>
      <c r="G752" s="521" t="s">
        <v>637</v>
      </c>
      <c r="H752" s="521"/>
    </row>
    <row r="753" spans="1:20" ht="14.1" customHeight="1" thickBot="1">
      <c r="A753" s="522" t="s">
        <v>116</v>
      </c>
      <c r="B753" s="522"/>
      <c r="C753" s="522"/>
      <c r="D753" s="522"/>
      <c r="E753" s="86"/>
      <c r="F753" s="86"/>
      <c r="G753" s="523" t="s">
        <v>685</v>
      </c>
      <c r="H753" s="523"/>
    </row>
    <row r="754" spans="1:20" ht="14.1" customHeight="1">
      <c r="A754" s="515" t="s">
        <v>636</v>
      </c>
      <c r="B754" s="515"/>
      <c r="C754" s="148"/>
      <c r="D754" s="110"/>
      <c r="E754" s="110"/>
      <c r="F754" s="110"/>
      <c r="G754" s="111"/>
      <c r="H754" s="111"/>
    </row>
    <row r="756" spans="1:20" ht="14.1" customHeight="1" thickBot="1"/>
    <row r="757" spans="1:20" ht="34.5" customHeight="1" thickBot="1">
      <c r="A757" s="517" t="s">
        <v>12</v>
      </c>
      <c r="B757" s="517" t="s">
        <v>13</v>
      </c>
      <c r="C757" s="517" t="s">
        <v>14</v>
      </c>
      <c r="D757" s="517" t="s">
        <v>118</v>
      </c>
      <c r="E757" s="517" t="s">
        <v>119</v>
      </c>
      <c r="F757" s="517" t="s">
        <v>17</v>
      </c>
      <c r="G757" s="581" t="s">
        <v>18</v>
      </c>
      <c r="H757" s="517" t="s">
        <v>19</v>
      </c>
      <c r="I757" s="517" t="s">
        <v>120</v>
      </c>
      <c r="J757" s="517" t="s">
        <v>121</v>
      </c>
      <c r="K757" s="517" t="s">
        <v>22</v>
      </c>
      <c r="L757" s="517" t="s">
        <v>23</v>
      </c>
      <c r="M757" s="516" t="s">
        <v>122</v>
      </c>
      <c r="N757" s="516" t="s">
        <v>25</v>
      </c>
      <c r="O757" s="516" t="s">
        <v>26</v>
      </c>
      <c r="P757" s="516" t="s">
        <v>27</v>
      </c>
      <c r="Q757" s="516" t="s">
        <v>28</v>
      </c>
      <c r="R757" s="516" t="s">
        <v>29</v>
      </c>
      <c r="S757" s="517" t="s">
        <v>123</v>
      </c>
      <c r="T757" s="517"/>
    </row>
    <row r="758" spans="1:20" ht="36.75" customHeight="1">
      <c r="A758" s="580"/>
      <c r="B758" s="580"/>
      <c r="C758" s="580"/>
      <c r="D758" s="580"/>
      <c r="E758" s="580"/>
      <c r="F758" s="580"/>
      <c r="G758" s="582"/>
      <c r="H758" s="580"/>
      <c r="I758" s="580"/>
      <c r="J758" s="580"/>
      <c r="K758" s="580"/>
      <c r="L758" s="580"/>
      <c r="M758" s="571"/>
      <c r="N758" s="571"/>
      <c r="O758" s="571"/>
      <c r="P758" s="571"/>
      <c r="Q758" s="571"/>
      <c r="R758" s="571"/>
      <c r="S758" s="261" t="s">
        <v>31</v>
      </c>
      <c r="T758" s="261" t="s">
        <v>32</v>
      </c>
    </row>
    <row r="759" spans="1:20" ht="166.5" customHeight="1">
      <c r="A759" s="583">
        <v>1</v>
      </c>
      <c r="B759" s="578"/>
      <c r="C759" s="578" t="s">
        <v>638</v>
      </c>
      <c r="D759" s="578" t="s">
        <v>639</v>
      </c>
      <c r="E759" s="578" t="s">
        <v>640</v>
      </c>
      <c r="F759" s="292" t="s">
        <v>641</v>
      </c>
      <c r="G759" s="290" t="s">
        <v>642</v>
      </c>
      <c r="H759" s="292" t="s">
        <v>643</v>
      </c>
      <c r="I759" s="292" t="s">
        <v>644</v>
      </c>
      <c r="J759" s="372">
        <v>1</v>
      </c>
      <c r="K759" s="293">
        <v>43333</v>
      </c>
      <c r="L759" s="293">
        <v>43646</v>
      </c>
      <c r="M759" s="297">
        <f>(L759-K759)/7</f>
        <v>44.714285714285715</v>
      </c>
      <c r="N759" s="284">
        <v>1</v>
      </c>
      <c r="O759" s="285">
        <v>1</v>
      </c>
      <c r="P759" s="284" t="s">
        <v>690</v>
      </c>
      <c r="Q759" s="284">
        <v>0</v>
      </c>
      <c r="R759" s="286">
        <v>0</v>
      </c>
      <c r="S759" s="287"/>
      <c r="T759" s="287"/>
    </row>
    <row r="760" spans="1:20" ht="195" customHeight="1">
      <c r="A760" s="583"/>
      <c r="B760" s="578"/>
      <c r="C760" s="578"/>
      <c r="D760" s="578"/>
      <c r="E760" s="578"/>
      <c r="F760" s="292" t="s">
        <v>645</v>
      </c>
      <c r="G760" s="292" t="s">
        <v>646</v>
      </c>
      <c r="H760" s="292" t="s">
        <v>647</v>
      </c>
      <c r="I760" s="292" t="s">
        <v>648</v>
      </c>
      <c r="J760" s="292">
        <v>2</v>
      </c>
      <c r="K760" s="293">
        <v>43333</v>
      </c>
      <c r="L760" s="293">
        <v>43646</v>
      </c>
      <c r="M760" s="297">
        <f>(L760-K760)/7</f>
        <v>44.714285714285715</v>
      </c>
      <c r="N760" s="284">
        <v>1</v>
      </c>
      <c r="O760" s="285">
        <v>0.5</v>
      </c>
      <c r="P760" s="284">
        <v>22</v>
      </c>
      <c r="Q760" s="284">
        <v>0</v>
      </c>
      <c r="R760" s="286">
        <v>0</v>
      </c>
      <c r="S760" s="287"/>
      <c r="T760" s="287"/>
    </row>
    <row r="761" spans="1:20" ht="14.1" customHeight="1" thickBot="1">
      <c r="A761" s="563"/>
      <c r="B761" s="564"/>
      <c r="C761" s="565" t="s">
        <v>49</v>
      </c>
      <c r="D761" s="565"/>
      <c r="E761" s="565"/>
      <c r="F761" s="86"/>
      <c r="G761" s="566" t="s">
        <v>87</v>
      </c>
      <c r="H761" s="566"/>
      <c r="I761" s="566"/>
      <c r="J761" s="566"/>
      <c r="K761" s="566"/>
      <c r="L761" s="566"/>
      <c r="M761" s="566"/>
      <c r="N761" s="566"/>
      <c r="O761" s="566"/>
      <c r="P761" s="566"/>
      <c r="Q761" s="566"/>
      <c r="R761" s="567" t="s">
        <v>88</v>
      </c>
      <c r="S761" s="568"/>
      <c r="T761" s="299">
        <v>232.28571428571399</v>
      </c>
    </row>
    <row r="762" spans="1:20" ht="14.1" customHeight="1" thickBot="1">
      <c r="A762" s="557"/>
      <c r="B762" s="558"/>
      <c r="C762" s="569" t="s">
        <v>52</v>
      </c>
      <c r="D762" s="569"/>
      <c r="E762" s="569"/>
      <c r="F762" s="86"/>
      <c r="G762" s="570" t="s">
        <v>89</v>
      </c>
      <c r="H762" s="570"/>
      <c r="I762" s="570"/>
      <c r="J762" s="570"/>
      <c r="K762" s="570"/>
      <c r="L762" s="570"/>
      <c r="M762" s="570"/>
      <c r="N762" s="570"/>
      <c r="O762" s="570"/>
      <c r="P762" s="570"/>
      <c r="Q762" s="570"/>
      <c r="R762" s="507" t="s">
        <v>90</v>
      </c>
      <c r="S762" s="507"/>
      <c r="T762" s="94">
        <v>0</v>
      </c>
    </row>
    <row r="763" spans="1:20" ht="14.1" customHeight="1" thickBot="1">
      <c r="A763" s="557"/>
      <c r="B763" s="558"/>
      <c r="C763" s="559" t="s">
        <v>55</v>
      </c>
      <c r="D763" s="559"/>
      <c r="E763" s="559"/>
      <c r="F763" s="86"/>
      <c r="G763" s="560" t="s">
        <v>91</v>
      </c>
      <c r="H763" s="560"/>
      <c r="I763" s="560"/>
      <c r="J763" s="560"/>
      <c r="K763" s="560"/>
      <c r="L763" s="560"/>
      <c r="M763" s="560"/>
      <c r="N763" s="560"/>
      <c r="O763" s="560"/>
      <c r="P763" s="560"/>
      <c r="Q763" s="560"/>
      <c r="R763" s="507" t="s">
        <v>92</v>
      </c>
      <c r="S763" s="507"/>
      <c r="T763" s="94">
        <v>0.33487084870848705</v>
      </c>
    </row>
    <row r="768" spans="1:20" ht="14.1" customHeight="1">
      <c r="A768" s="103" t="s">
        <v>4</v>
      </c>
      <c r="B768" s="518" t="s">
        <v>60</v>
      </c>
      <c r="C768" s="518"/>
      <c r="D768" s="518"/>
      <c r="E768" s="104"/>
      <c r="F768" s="104"/>
      <c r="G768" s="105"/>
      <c r="H768" s="105"/>
    </row>
    <row r="769" spans="1:20" ht="14.1" customHeight="1">
      <c r="A769" s="103" t="s">
        <v>61</v>
      </c>
      <c r="B769" s="103"/>
      <c r="C769" s="519" t="s">
        <v>684</v>
      </c>
      <c r="D769" s="519"/>
      <c r="E769" s="519"/>
      <c r="F769" s="519"/>
    </row>
    <row r="770" spans="1:20" ht="14.1" customHeight="1">
      <c r="A770" s="103" t="s">
        <v>6</v>
      </c>
      <c r="B770" s="103" t="s">
        <v>7</v>
      </c>
      <c r="C770" s="103"/>
      <c r="D770" s="106"/>
      <c r="E770" s="86"/>
      <c r="F770" s="86"/>
      <c r="G770" s="107"/>
      <c r="H770" s="107"/>
    </row>
    <row r="771" spans="1:20" ht="14.1" customHeight="1" thickBot="1">
      <c r="A771" s="520" t="s">
        <v>62</v>
      </c>
      <c r="B771" s="520"/>
      <c r="C771" s="520"/>
      <c r="D771" s="108">
        <v>2018</v>
      </c>
      <c r="E771" s="86"/>
      <c r="F771" s="86"/>
      <c r="G771" s="109"/>
      <c r="H771" s="109"/>
    </row>
    <row r="772" spans="1:20" ht="14.1" customHeight="1" thickBot="1">
      <c r="A772" s="520" t="s">
        <v>114</v>
      </c>
      <c r="B772" s="520"/>
      <c r="C772" s="520"/>
      <c r="D772" s="520"/>
      <c r="E772" s="86"/>
      <c r="F772" s="86"/>
      <c r="G772" s="521" t="s">
        <v>637</v>
      </c>
      <c r="H772" s="521"/>
    </row>
    <row r="773" spans="1:20" ht="14.1" customHeight="1" thickBot="1">
      <c r="A773" s="522" t="s">
        <v>116</v>
      </c>
      <c r="B773" s="522"/>
      <c r="C773" s="522"/>
      <c r="D773" s="522"/>
      <c r="E773" s="86"/>
      <c r="F773" s="86"/>
      <c r="G773" s="523" t="s">
        <v>685</v>
      </c>
      <c r="H773" s="523"/>
    </row>
    <row r="774" spans="1:20" ht="14.1" customHeight="1">
      <c r="A774" s="515" t="s">
        <v>649</v>
      </c>
      <c r="B774" s="515"/>
      <c r="C774" s="148"/>
      <c r="D774" s="110"/>
      <c r="E774" s="110"/>
      <c r="F774" s="110"/>
      <c r="G774" s="111"/>
      <c r="H774" s="111"/>
    </row>
    <row r="776" spans="1:20" ht="14.1" customHeight="1" thickBot="1"/>
    <row r="777" spans="1:20" ht="22.5" customHeight="1" thickBot="1">
      <c r="A777" s="517" t="s">
        <v>12</v>
      </c>
      <c r="B777" s="517" t="s">
        <v>13</v>
      </c>
      <c r="C777" s="517" t="s">
        <v>14</v>
      </c>
      <c r="D777" s="517" t="s">
        <v>118</v>
      </c>
      <c r="E777" s="517" t="s">
        <v>119</v>
      </c>
      <c r="F777" s="517" t="s">
        <v>17</v>
      </c>
      <c r="G777" s="581" t="s">
        <v>18</v>
      </c>
      <c r="H777" s="517" t="s">
        <v>19</v>
      </c>
      <c r="I777" s="517" t="s">
        <v>120</v>
      </c>
      <c r="J777" s="517" t="s">
        <v>121</v>
      </c>
      <c r="K777" s="517" t="s">
        <v>22</v>
      </c>
      <c r="L777" s="517" t="s">
        <v>23</v>
      </c>
      <c r="M777" s="516" t="s">
        <v>122</v>
      </c>
      <c r="N777" s="516" t="s">
        <v>25</v>
      </c>
      <c r="O777" s="516" t="s">
        <v>26</v>
      </c>
      <c r="P777" s="516" t="s">
        <v>27</v>
      </c>
      <c r="Q777" s="516" t="s">
        <v>28</v>
      </c>
      <c r="R777" s="516" t="s">
        <v>29</v>
      </c>
      <c r="S777" s="517" t="s">
        <v>123</v>
      </c>
      <c r="T777" s="517"/>
    </row>
    <row r="778" spans="1:20" ht="28.5" customHeight="1">
      <c r="A778" s="580"/>
      <c r="B778" s="580"/>
      <c r="C778" s="580"/>
      <c r="D778" s="580"/>
      <c r="E778" s="580"/>
      <c r="F778" s="580"/>
      <c r="G778" s="582"/>
      <c r="H778" s="580"/>
      <c r="I778" s="580"/>
      <c r="J778" s="580"/>
      <c r="K778" s="580"/>
      <c r="L778" s="580"/>
      <c r="M778" s="571"/>
      <c r="N778" s="571"/>
      <c r="O778" s="571"/>
      <c r="P778" s="571"/>
      <c r="Q778" s="571"/>
      <c r="R778" s="571"/>
      <c r="S778" s="261" t="s">
        <v>31</v>
      </c>
      <c r="T778" s="261" t="s">
        <v>32</v>
      </c>
    </row>
    <row r="779" spans="1:20" ht="135" customHeight="1">
      <c r="A779" s="572">
        <v>2</v>
      </c>
      <c r="B779" s="574"/>
      <c r="C779" s="576" t="s">
        <v>650</v>
      </c>
      <c r="D779" s="578" t="s">
        <v>651</v>
      </c>
      <c r="E779" s="578" t="s">
        <v>652</v>
      </c>
      <c r="F779" s="561" t="s">
        <v>653</v>
      </c>
      <c r="G779" s="561" t="s">
        <v>654</v>
      </c>
      <c r="H779" s="324" t="s">
        <v>655</v>
      </c>
      <c r="I779" s="324" t="s">
        <v>656</v>
      </c>
      <c r="J779" s="324">
        <v>2</v>
      </c>
      <c r="K779" s="325">
        <v>43335</v>
      </c>
      <c r="L779" s="325">
        <v>43465</v>
      </c>
      <c r="M779" s="297">
        <f>(L779-K779)/7</f>
        <v>18.571428571428573</v>
      </c>
      <c r="N779" s="284">
        <v>1</v>
      </c>
      <c r="O779" s="285">
        <v>0.25</v>
      </c>
      <c r="P779" s="284">
        <v>5</v>
      </c>
      <c r="Q779" s="284">
        <v>0</v>
      </c>
      <c r="R779" s="286">
        <v>0</v>
      </c>
      <c r="S779" s="287"/>
      <c r="T779" s="287"/>
    </row>
    <row r="780" spans="1:20" ht="159" customHeight="1" thickBot="1">
      <c r="A780" s="573"/>
      <c r="B780" s="575"/>
      <c r="C780" s="577"/>
      <c r="D780" s="579"/>
      <c r="E780" s="579"/>
      <c r="F780" s="562"/>
      <c r="G780" s="562"/>
      <c r="H780" s="374" t="s">
        <v>657</v>
      </c>
      <c r="I780" s="373" t="s">
        <v>658</v>
      </c>
      <c r="J780" s="373">
        <v>2</v>
      </c>
      <c r="K780" s="375">
        <v>43467</v>
      </c>
      <c r="L780" s="375">
        <v>43616</v>
      </c>
      <c r="M780" s="376">
        <v>21.285714285714285</v>
      </c>
      <c r="N780" s="284">
        <v>1</v>
      </c>
      <c r="O780" s="285">
        <v>0.25</v>
      </c>
      <c r="P780" s="284">
        <v>5</v>
      </c>
      <c r="Q780" s="284">
        <v>0</v>
      </c>
      <c r="R780" s="286">
        <v>0</v>
      </c>
      <c r="S780" s="287"/>
      <c r="T780" s="287"/>
    </row>
    <row r="781" spans="1:20" ht="14.1" customHeight="1" thickBot="1">
      <c r="A781" s="563"/>
      <c r="B781" s="564"/>
      <c r="C781" s="565" t="s">
        <v>49</v>
      </c>
      <c r="D781" s="565"/>
      <c r="E781" s="565"/>
      <c r="F781" s="86"/>
      <c r="G781" s="566" t="s">
        <v>87</v>
      </c>
      <c r="H781" s="566"/>
      <c r="I781" s="566"/>
      <c r="J781" s="566"/>
      <c r="K781" s="566"/>
      <c r="L781" s="566"/>
      <c r="M781" s="566"/>
      <c r="N781" s="566"/>
      <c r="O781" s="566"/>
      <c r="P781" s="566"/>
      <c r="Q781" s="566"/>
      <c r="R781" s="567" t="s">
        <v>88</v>
      </c>
      <c r="S781" s="568"/>
      <c r="T781" s="299">
        <v>232.28571428571399</v>
      </c>
    </row>
    <row r="782" spans="1:20" ht="14.1" customHeight="1" thickBot="1">
      <c r="A782" s="557"/>
      <c r="B782" s="558"/>
      <c r="C782" s="569" t="s">
        <v>52</v>
      </c>
      <c r="D782" s="569"/>
      <c r="E782" s="569"/>
      <c r="F782" s="86"/>
      <c r="G782" s="570" t="s">
        <v>89</v>
      </c>
      <c r="H782" s="570"/>
      <c r="I782" s="570"/>
      <c r="J782" s="570"/>
      <c r="K782" s="570"/>
      <c r="L782" s="570"/>
      <c r="M782" s="570"/>
      <c r="N782" s="570"/>
      <c r="O782" s="570"/>
      <c r="P782" s="570"/>
      <c r="Q782" s="570"/>
      <c r="R782" s="507" t="s">
        <v>90</v>
      </c>
      <c r="S782" s="507"/>
      <c r="T782" s="94">
        <v>0</v>
      </c>
    </row>
    <row r="783" spans="1:20" ht="14.1" customHeight="1" thickBot="1">
      <c r="A783" s="557"/>
      <c r="B783" s="558"/>
      <c r="C783" s="559" t="s">
        <v>55</v>
      </c>
      <c r="D783" s="559"/>
      <c r="E783" s="559"/>
      <c r="F783" s="86"/>
      <c r="G783" s="560" t="s">
        <v>91</v>
      </c>
      <c r="H783" s="560"/>
      <c r="I783" s="560"/>
      <c r="J783" s="560"/>
      <c r="K783" s="560"/>
      <c r="L783" s="560"/>
      <c r="M783" s="560"/>
      <c r="N783" s="560"/>
      <c r="O783" s="560"/>
      <c r="P783" s="560"/>
      <c r="Q783" s="560"/>
      <c r="R783" s="507" t="s">
        <v>92</v>
      </c>
      <c r="S783" s="507"/>
      <c r="T783" s="94">
        <v>0.33487084870848705</v>
      </c>
    </row>
    <row r="786" spans="1:20" ht="19.5" customHeight="1">
      <c r="A786" s="556" t="s">
        <v>691</v>
      </c>
      <c r="B786" s="556"/>
      <c r="C786" s="556"/>
      <c r="D786" s="556"/>
      <c r="E786" s="556"/>
      <c r="F786" s="556"/>
      <c r="G786" s="556"/>
      <c r="H786" s="556"/>
      <c r="I786" s="556"/>
      <c r="J786" s="556"/>
      <c r="K786" s="556"/>
      <c r="L786" s="556"/>
      <c r="M786" s="556"/>
      <c r="N786" s="556"/>
      <c r="O786" s="556"/>
      <c r="P786" s="556"/>
      <c r="Q786" s="556"/>
      <c r="R786" s="556"/>
      <c r="S786" s="556"/>
      <c r="T786" s="556"/>
    </row>
    <row r="788" spans="1:20" ht="14.1" customHeight="1">
      <c r="A788" s="103" t="s">
        <v>4</v>
      </c>
      <c r="B788" s="518" t="s">
        <v>60</v>
      </c>
      <c r="C788" s="518"/>
      <c r="D788" s="518"/>
      <c r="E788" s="104"/>
      <c r="F788" s="104"/>
      <c r="G788" s="105"/>
      <c r="H788" s="105"/>
    </row>
    <row r="789" spans="1:20" ht="14.1" customHeight="1">
      <c r="A789" s="103" t="s">
        <v>61</v>
      </c>
      <c r="B789" s="103"/>
      <c r="C789" s="519" t="s">
        <v>684</v>
      </c>
      <c r="D789" s="519"/>
      <c r="E789" s="519"/>
      <c r="F789" s="519"/>
    </row>
    <row r="790" spans="1:20" ht="14.1" customHeight="1">
      <c r="A790" s="103" t="s">
        <v>6</v>
      </c>
      <c r="B790" s="103" t="s">
        <v>7</v>
      </c>
      <c r="C790" s="103"/>
      <c r="D790" s="106"/>
      <c r="E790" s="86"/>
      <c r="F790" s="86"/>
      <c r="G790" s="107"/>
      <c r="H790" s="107"/>
    </row>
    <row r="791" spans="1:20" ht="14.1" customHeight="1" thickBot="1">
      <c r="A791" s="520" t="s">
        <v>62</v>
      </c>
      <c r="B791" s="520"/>
      <c r="C791" s="520"/>
      <c r="D791" s="108">
        <v>2017</v>
      </c>
      <c r="E791" s="86"/>
      <c r="F791" s="86"/>
      <c r="G791" s="109"/>
      <c r="H791" s="109"/>
    </row>
    <row r="792" spans="1:20" ht="14.1" customHeight="1" thickBot="1">
      <c r="A792" s="520" t="s">
        <v>114</v>
      </c>
      <c r="B792" s="520"/>
      <c r="C792" s="520"/>
      <c r="D792" s="520"/>
      <c r="E792" s="86"/>
      <c r="F792" s="86"/>
      <c r="G792" s="521" t="s">
        <v>692</v>
      </c>
      <c r="H792" s="521"/>
    </row>
    <row r="793" spans="1:20" ht="14.1" customHeight="1" thickBot="1">
      <c r="A793" s="522" t="s">
        <v>116</v>
      </c>
      <c r="B793" s="522"/>
      <c r="C793" s="522"/>
      <c r="D793" s="522"/>
      <c r="E793" s="86"/>
      <c r="F793" s="86"/>
      <c r="G793" s="523" t="s">
        <v>685</v>
      </c>
      <c r="H793" s="523"/>
    </row>
    <row r="794" spans="1:20" ht="14.1" customHeight="1">
      <c r="A794" s="515" t="s">
        <v>693</v>
      </c>
      <c r="B794" s="515"/>
      <c r="C794" s="148"/>
      <c r="D794" s="110"/>
      <c r="E794" s="110"/>
      <c r="F794" s="110"/>
      <c r="G794" s="111"/>
      <c r="H794" s="111"/>
    </row>
    <row r="795" spans="1:20" ht="14.1" customHeight="1" thickBot="1"/>
    <row r="796" spans="1:20" ht="56.25" customHeight="1" thickBot="1">
      <c r="A796" s="364" t="s">
        <v>12</v>
      </c>
      <c r="B796" s="364" t="s">
        <v>13</v>
      </c>
      <c r="C796" s="364" t="s">
        <v>14</v>
      </c>
      <c r="D796" s="364" t="s">
        <v>118</v>
      </c>
      <c r="E796" s="364" t="s">
        <v>119</v>
      </c>
      <c r="F796" s="364" t="s">
        <v>17</v>
      </c>
      <c r="G796" s="365" t="s">
        <v>18</v>
      </c>
      <c r="H796" s="364" t="s">
        <v>19</v>
      </c>
      <c r="I796" s="364" t="s">
        <v>120</v>
      </c>
      <c r="J796" s="364" t="s">
        <v>121</v>
      </c>
      <c r="K796" s="364" t="s">
        <v>22</v>
      </c>
      <c r="L796" s="364" t="s">
        <v>23</v>
      </c>
      <c r="M796" s="363" t="s">
        <v>122</v>
      </c>
      <c r="N796" s="363" t="s">
        <v>25</v>
      </c>
      <c r="O796" s="363" t="s">
        <v>26</v>
      </c>
      <c r="P796" s="363" t="s">
        <v>27</v>
      </c>
      <c r="Q796" s="363" t="s">
        <v>28</v>
      </c>
      <c r="R796" s="516" t="s">
        <v>29</v>
      </c>
      <c r="S796" s="517" t="s">
        <v>123</v>
      </c>
      <c r="T796" s="517"/>
    </row>
    <row r="797" spans="1:20" ht="22.5" customHeight="1" thickBot="1">
      <c r="A797" s="386"/>
      <c r="B797" s="386"/>
      <c r="C797" s="386"/>
      <c r="D797" s="386"/>
      <c r="E797" s="386"/>
      <c r="F797" s="386"/>
      <c r="G797" s="387"/>
      <c r="H797" s="386"/>
      <c r="I797" s="386"/>
      <c r="J797" s="386"/>
      <c r="K797" s="386"/>
      <c r="L797" s="386"/>
      <c r="M797" s="388"/>
      <c r="N797" s="388"/>
      <c r="O797" s="388"/>
      <c r="P797" s="388"/>
      <c r="Q797" s="388"/>
      <c r="R797" s="516"/>
      <c r="S797" s="84" t="s">
        <v>31</v>
      </c>
      <c r="T797" s="84" t="s">
        <v>32</v>
      </c>
    </row>
    <row r="798" spans="1:20" ht="135.75" customHeight="1" thickBot="1">
      <c r="A798" s="403">
        <v>1</v>
      </c>
      <c r="B798" s="412">
        <v>1201001</v>
      </c>
      <c r="C798" s="397" t="s">
        <v>694</v>
      </c>
      <c r="D798" s="401" t="s">
        <v>695</v>
      </c>
      <c r="E798" s="397" t="s">
        <v>696</v>
      </c>
      <c r="F798" s="404" t="s">
        <v>697</v>
      </c>
      <c r="G798" s="405" t="s">
        <v>698</v>
      </c>
      <c r="H798" s="406" t="s">
        <v>699</v>
      </c>
      <c r="I798" s="404" t="s">
        <v>700</v>
      </c>
      <c r="J798" s="404">
        <v>4</v>
      </c>
      <c r="K798" s="407">
        <v>43467</v>
      </c>
      <c r="L798" s="407">
        <v>43830</v>
      </c>
      <c r="M798" s="417">
        <f>(+L798-K798)/7</f>
        <v>51.857142857142854</v>
      </c>
      <c r="N798" s="197">
        <v>0</v>
      </c>
      <c r="O798" s="198">
        <v>0</v>
      </c>
      <c r="P798" s="197">
        <v>0</v>
      </c>
      <c r="Q798" s="197">
        <v>0</v>
      </c>
      <c r="R798" s="199">
        <v>0</v>
      </c>
      <c r="S798" s="116"/>
      <c r="T798" s="116"/>
    </row>
    <row r="799" spans="1:20" ht="194.25" customHeight="1" thickBot="1">
      <c r="A799" s="324">
        <v>2</v>
      </c>
      <c r="B799" s="413">
        <v>1201003</v>
      </c>
      <c r="C799" s="414" t="s">
        <v>701</v>
      </c>
      <c r="D799" s="395" t="s">
        <v>702</v>
      </c>
      <c r="E799" s="395" t="s">
        <v>703</v>
      </c>
      <c r="F799" s="328" t="s">
        <v>704</v>
      </c>
      <c r="G799" s="324" t="s">
        <v>705</v>
      </c>
      <c r="H799" s="324" t="s">
        <v>706</v>
      </c>
      <c r="I799" s="358" t="s">
        <v>707</v>
      </c>
      <c r="J799" s="324">
        <v>2</v>
      </c>
      <c r="K799" s="325">
        <v>43467</v>
      </c>
      <c r="L799" s="325">
        <v>43830</v>
      </c>
      <c r="M799" s="417">
        <f>(+L799-K799)/7</f>
        <v>51.857142857142854</v>
      </c>
      <c r="N799" s="197">
        <v>0</v>
      </c>
      <c r="O799" s="198">
        <v>0</v>
      </c>
      <c r="P799" s="197">
        <v>0</v>
      </c>
      <c r="Q799" s="197">
        <v>0</v>
      </c>
      <c r="R799" s="199">
        <v>0</v>
      </c>
      <c r="S799" s="243"/>
      <c r="T799" s="116"/>
    </row>
    <row r="800" spans="1:20" ht="155.25" customHeight="1" thickBot="1">
      <c r="A800" s="398">
        <v>3</v>
      </c>
      <c r="B800" s="415">
        <v>1201001</v>
      </c>
      <c r="C800" s="416" t="s">
        <v>708</v>
      </c>
      <c r="D800" s="400" t="s">
        <v>709</v>
      </c>
      <c r="E800" s="400" t="s">
        <v>710</v>
      </c>
      <c r="F800" s="408" t="s">
        <v>697</v>
      </c>
      <c r="G800" s="409" t="s">
        <v>698</v>
      </c>
      <c r="H800" s="409" t="s">
        <v>711</v>
      </c>
      <c r="I800" s="408" t="s">
        <v>700</v>
      </c>
      <c r="J800" s="410">
        <v>4</v>
      </c>
      <c r="K800" s="411">
        <v>43467</v>
      </c>
      <c r="L800" s="411">
        <v>43830</v>
      </c>
      <c r="M800" s="417">
        <f>(+L800-K800)/7</f>
        <v>51.857142857142854</v>
      </c>
      <c r="N800" s="197">
        <v>0</v>
      </c>
      <c r="O800" s="198">
        <v>0</v>
      </c>
      <c r="P800" s="197">
        <v>0</v>
      </c>
      <c r="Q800" s="197">
        <v>0</v>
      </c>
      <c r="R800" s="199">
        <v>0</v>
      </c>
      <c r="S800" s="243"/>
      <c r="T800" s="116"/>
    </row>
    <row r="801" spans="1:20" ht="14.1" customHeight="1" thickBot="1">
      <c r="A801" s="361"/>
      <c r="B801" s="362"/>
      <c r="C801" s="389" t="s">
        <v>52</v>
      </c>
      <c r="D801" s="390"/>
      <c r="E801" s="370"/>
      <c r="F801" s="86"/>
      <c r="G801" s="371" t="s">
        <v>89</v>
      </c>
      <c r="H801" s="391"/>
      <c r="I801" s="391"/>
      <c r="J801" s="391"/>
      <c r="K801" s="391"/>
      <c r="L801" s="391"/>
      <c r="M801" s="391"/>
      <c r="N801" s="391"/>
      <c r="O801" s="391"/>
      <c r="P801" s="391"/>
      <c r="Q801" s="392"/>
      <c r="R801" s="507" t="s">
        <v>90</v>
      </c>
      <c r="S801" s="507"/>
      <c r="T801" s="94">
        <v>0</v>
      </c>
    </row>
    <row r="802" spans="1:20" ht="14.1" customHeight="1" thickBot="1">
      <c r="A802" s="361"/>
      <c r="B802" s="362"/>
      <c r="C802" s="389" t="s">
        <v>55</v>
      </c>
      <c r="D802" s="390"/>
      <c r="E802" s="370"/>
      <c r="F802" s="86"/>
      <c r="G802" s="371" t="s">
        <v>91</v>
      </c>
      <c r="H802" s="391"/>
      <c r="I802" s="391"/>
      <c r="J802" s="391"/>
      <c r="K802" s="391"/>
      <c r="L802" s="391"/>
      <c r="M802" s="391"/>
      <c r="N802" s="391"/>
      <c r="O802" s="391"/>
      <c r="P802" s="391"/>
      <c r="Q802" s="392"/>
      <c r="R802" s="507" t="s">
        <v>92</v>
      </c>
      <c r="S802" s="507"/>
      <c r="T802" s="94">
        <v>0.33487084870848705</v>
      </c>
    </row>
    <row r="806" spans="1:20" ht="14.1" customHeight="1">
      <c r="A806" s="103" t="s">
        <v>4</v>
      </c>
      <c r="B806" s="518" t="s">
        <v>60</v>
      </c>
      <c r="C806" s="518"/>
      <c r="D806" s="518"/>
      <c r="E806" s="104"/>
      <c r="F806" s="104"/>
      <c r="G806" s="105"/>
      <c r="H806" s="105"/>
    </row>
    <row r="807" spans="1:20" ht="14.1" customHeight="1">
      <c r="A807" s="103" t="s">
        <v>61</v>
      </c>
      <c r="B807" s="103"/>
      <c r="C807" s="519" t="s">
        <v>684</v>
      </c>
      <c r="D807" s="519"/>
      <c r="E807" s="519"/>
      <c r="F807" s="519"/>
    </row>
    <row r="808" spans="1:20" ht="14.1" customHeight="1">
      <c r="A808" s="103" t="s">
        <v>6</v>
      </c>
      <c r="B808" s="103" t="s">
        <v>7</v>
      </c>
      <c r="C808" s="103"/>
      <c r="D808" s="106"/>
      <c r="E808" s="86"/>
      <c r="F808" s="86"/>
      <c r="G808" s="107"/>
      <c r="H808" s="107"/>
    </row>
    <row r="809" spans="1:20" ht="14.1" customHeight="1" thickBot="1">
      <c r="A809" s="520" t="s">
        <v>62</v>
      </c>
      <c r="B809" s="520"/>
      <c r="C809" s="520"/>
      <c r="D809" s="108">
        <v>2017</v>
      </c>
      <c r="E809" s="86"/>
      <c r="F809" s="86"/>
      <c r="G809" s="109"/>
      <c r="H809" s="109"/>
    </row>
    <row r="810" spans="1:20" ht="14.1" customHeight="1" thickBot="1">
      <c r="A810" s="520" t="s">
        <v>114</v>
      </c>
      <c r="B810" s="520"/>
      <c r="C810" s="520"/>
      <c r="D810" s="520"/>
      <c r="E810" s="86"/>
      <c r="F810" s="86"/>
      <c r="G810" s="521" t="s">
        <v>692</v>
      </c>
      <c r="H810" s="521"/>
    </row>
    <row r="811" spans="1:20" ht="14.1" customHeight="1" thickBot="1">
      <c r="A811" s="522" t="s">
        <v>116</v>
      </c>
      <c r="B811" s="522"/>
      <c r="C811" s="522"/>
      <c r="D811" s="522"/>
      <c r="E811" s="86"/>
      <c r="F811" s="86"/>
      <c r="G811" s="523" t="s">
        <v>685</v>
      </c>
      <c r="H811" s="523"/>
    </row>
    <row r="812" spans="1:20" ht="14.1" customHeight="1">
      <c r="A812" s="515" t="s">
        <v>712</v>
      </c>
      <c r="B812" s="515"/>
      <c r="C812" s="148"/>
      <c r="D812" s="110"/>
      <c r="E812" s="110"/>
      <c r="F812" s="110"/>
      <c r="G812" s="111"/>
      <c r="H812" s="111"/>
    </row>
    <row r="813" spans="1:20" ht="14.1" customHeight="1" thickBot="1"/>
    <row r="814" spans="1:20" ht="39" customHeight="1" thickBot="1">
      <c r="A814" s="364" t="s">
        <v>12</v>
      </c>
      <c r="B814" s="364" t="s">
        <v>13</v>
      </c>
      <c r="C814" s="364" t="s">
        <v>14</v>
      </c>
      <c r="D814" s="364" t="s">
        <v>118</v>
      </c>
      <c r="E814" s="364" t="s">
        <v>119</v>
      </c>
      <c r="F814" s="364" t="s">
        <v>17</v>
      </c>
      <c r="G814" s="365" t="s">
        <v>18</v>
      </c>
      <c r="H814" s="364" t="s">
        <v>19</v>
      </c>
      <c r="I814" s="364" t="s">
        <v>120</v>
      </c>
      <c r="J814" s="364" t="s">
        <v>121</v>
      </c>
      <c r="K814" s="364" t="s">
        <v>22</v>
      </c>
      <c r="L814" s="364" t="s">
        <v>23</v>
      </c>
      <c r="M814" s="363" t="s">
        <v>122</v>
      </c>
      <c r="N814" s="363" t="s">
        <v>25</v>
      </c>
      <c r="O814" s="363" t="s">
        <v>26</v>
      </c>
      <c r="P814" s="363" t="s">
        <v>27</v>
      </c>
      <c r="Q814" s="363" t="s">
        <v>28</v>
      </c>
      <c r="R814" s="516" t="s">
        <v>29</v>
      </c>
      <c r="S814" s="517" t="s">
        <v>123</v>
      </c>
      <c r="T814" s="517"/>
    </row>
    <row r="815" spans="1:20" ht="14.1" customHeight="1" thickBot="1">
      <c r="A815" s="386"/>
      <c r="B815" s="386"/>
      <c r="C815" s="386"/>
      <c r="D815" s="386"/>
      <c r="E815" s="386"/>
      <c r="F815" s="386"/>
      <c r="G815" s="387"/>
      <c r="H815" s="386"/>
      <c r="I815" s="386"/>
      <c r="J815" s="386"/>
      <c r="K815" s="386"/>
      <c r="L815" s="386"/>
      <c r="M815" s="388"/>
      <c r="N815" s="388"/>
      <c r="O815" s="388"/>
      <c r="P815" s="388"/>
      <c r="Q815" s="388"/>
      <c r="R815" s="516"/>
      <c r="S815" s="84" t="s">
        <v>31</v>
      </c>
      <c r="T815" s="84" t="s">
        <v>32</v>
      </c>
    </row>
    <row r="816" spans="1:20" ht="215.25" customHeight="1" thickBot="1">
      <c r="A816" s="403">
        <v>1</v>
      </c>
      <c r="B816" s="412">
        <v>1201001</v>
      </c>
      <c r="C816" s="397" t="s">
        <v>694</v>
      </c>
      <c r="D816" s="401" t="s">
        <v>695</v>
      </c>
      <c r="E816" s="397" t="s">
        <v>696</v>
      </c>
      <c r="F816" s="404" t="s">
        <v>697</v>
      </c>
      <c r="G816" s="405" t="s">
        <v>698</v>
      </c>
      <c r="H816" s="406" t="s">
        <v>699</v>
      </c>
      <c r="I816" s="404" t="s">
        <v>700</v>
      </c>
      <c r="J816" s="404">
        <v>4</v>
      </c>
      <c r="K816" s="407">
        <v>43467</v>
      </c>
      <c r="L816" s="407">
        <v>43830</v>
      </c>
      <c r="M816" s="417">
        <f>(+L816-K816)/7</f>
        <v>51.857142857142854</v>
      </c>
      <c r="N816" s="197">
        <v>0</v>
      </c>
      <c r="O816" s="198">
        <v>0</v>
      </c>
      <c r="P816" s="197">
        <v>0</v>
      </c>
      <c r="Q816" s="197">
        <v>0</v>
      </c>
      <c r="R816" s="199">
        <v>0</v>
      </c>
      <c r="S816" s="116"/>
      <c r="T816" s="116"/>
    </row>
    <row r="817" spans="1:20" ht="177" customHeight="1" thickBot="1">
      <c r="A817" s="398">
        <v>3</v>
      </c>
      <c r="B817" s="415">
        <v>1201001</v>
      </c>
      <c r="C817" s="416" t="s">
        <v>708</v>
      </c>
      <c r="D817" s="400" t="s">
        <v>709</v>
      </c>
      <c r="E817" s="400" t="s">
        <v>710</v>
      </c>
      <c r="F817" s="408" t="s">
        <v>697</v>
      </c>
      <c r="G817" s="409" t="s">
        <v>698</v>
      </c>
      <c r="H817" s="409" t="s">
        <v>711</v>
      </c>
      <c r="I817" s="408" t="s">
        <v>700</v>
      </c>
      <c r="J817" s="410">
        <v>4</v>
      </c>
      <c r="K817" s="411">
        <v>43467</v>
      </c>
      <c r="L817" s="411">
        <v>43830</v>
      </c>
      <c r="M817" s="417">
        <f>(+L817-K817)/7</f>
        <v>51.857142857142854</v>
      </c>
      <c r="N817" s="197">
        <v>0</v>
      </c>
      <c r="O817" s="198">
        <v>0</v>
      </c>
      <c r="P817" s="197">
        <v>0</v>
      </c>
      <c r="Q817" s="197">
        <v>0</v>
      </c>
      <c r="R817" s="199">
        <v>0</v>
      </c>
      <c r="S817" s="243"/>
      <c r="T817" s="116"/>
    </row>
    <row r="818" spans="1:20" ht="14.1" customHeight="1" thickBot="1">
      <c r="A818" s="361"/>
      <c r="B818" s="362"/>
      <c r="C818" s="389" t="s">
        <v>52</v>
      </c>
      <c r="D818" s="390"/>
      <c r="E818" s="370"/>
      <c r="F818" s="86"/>
      <c r="G818" s="371" t="s">
        <v>89</v>
      </c>
      <c r="H818" s="391"/>
      <c r="I818" s="391"/>
      <c r="J818" s="391"/>
      <c r="K818" s="391"/>
      <c r="L818" s="391"/>
      <c r="M818" s="391"/>
      <c r="N818" s="391"/>
      <c r="O818" s="391"/>
      <c r="P818" s="391"/>
      <c r="Q818" s="392"/>
      <c r="R818" s="507" t="s">
        <v>90</v>
      </c>
      <c r="S818" s="507"/>
      <c r="T818" s="94">
        <v>0</v>
      </c>
    </row>
    <row r="819" spans="1:20" ht="14.1" customHeight="1" thickBot="1">
      <c r="A819" s="361"/>
      <c r="B819" s="362"/>
      <c r="C819" s="389" t="s">
        <v>55</v>
      </c>
      <c r="D819" s="390"/>
      <c r="E819" s="370"/>
      <c r="F819" s="86"/>
      <c r="G819" s="371" t="s">
        <v>91</v>
      </c>
      <c r="H819" s="391"/>
      <c r="I819" s="391"/>
      <c r="J819" s="391"/>
      <c r="K819" s="391"/>
      <c r="L819" s="391"/>
      <c r="M819" s="391"/>
      <c r="N819" s="391"/>
      <c r="O819" s="391"/>
      <c r="P819" s="391"/>
      <c r="Q819" s="392"/>
      <c r="R819" s="507" t="s">
        <v>92</v>
      </c>
      <c r="S819" s="507"/>
      <c r="T819" s="94">
        <v>0.33487084870848705</v>
      </c>
    </row>
    <row r="823" spans="1:20" ht="14.1" customHeight="1">
      <c r="A823" s="103" t="s">
        <v>4</v>
      </c>
      <c r="B823" s="518" t="s">
        <v>60</v>
      </c>
      <c r="C823" s="518"/>
      <c r="D823" s="518"/>
      <c r="E823" s="104"/>
      <c r="F823" s="104"/>
      <c r="G823" s="105"/>
      <c r="H823" s="105"/>
    </row>
    <row r="824" spans="1:20" ht="14.1" customHeight="1">
      <c r="A824" s="103" t="s">
        <v>61</v>
      </c>
      <c r="B824" s="103"/>
      <c r="C824" s="519" t="s">
        <v>684</v>
      </c>
      <c r="D824" s="519"/>
      <c r="E824" s="519"/>
      <c r="F824" s="519"/>
    </row>
    <row r="825" spans="1:20" ht="14.1" customHeight="1">
      <c r="A825" s="103" t="s">
        <v>6</v>
      </c>
      <c r="B825" s="103" t="s">
        <v>7</v>
      </c>
      <c r="C825" s="103"/>
      <c r="D825" s="106"/>
      <c r="E825" s="86"/>
      <c r="F825" s="86"/>
      <c r="G825" s="107"/>
      <c r="H825" s="107"/>
    </row>
    <row r="826" spans="1:20" ht="14.1" customHeight="1" thickBot="1">
      <c r="A826" s="520" t="s">
        <v>62</v>
      </c>
      <c r="B826" s="520"/>
      <c r="C826" s="520"/>
      <c r="D826" s="108">
        <v>2017</v>
      </c>
      <c r="E826" s="86"/>
      <c r="F826" s="86"/>
      <c r="G826" s="109"/>
      <c r="H826" s="109"/>
    </row>
    <row r="827" spans="1:20" ht="14.1" customHeight="1" thickBot="1">
      <c r="A827" s="520" t="s">
        <v>114</v>
      </c>
      <c r="B827" s="520"/>
      <c r="C827" s="520"/>
      <c r="D827" s="520"/>
      <c r="E827" s="86"/>
      <c r="F827" s="86"/>
      <c r="G827" s="521" t="s">
        <v>692</v>
      </c>
      <c r="H827" s="521"/>
    </row>
    <row r="828" spans="1:20" ht="14.1" customHeight="1" thickBot="1">
      <c r="A828" s="522" t="s">
        <v>116</v>
      </c>
      <c r="B828" s="522"/>
      <c r="C828" s="522"/>
      <c r="D828" s="522"/>
      <c r="E828" s="86"/>
      <c r="F828" s="86"/>
      <c r="G828" s="523" t="s">
        <v>685</v>
      </c>
      <c r="H828" s="523"/>
    </row>
    <row r="829" spans="1:20" ht="14.1" customHeight="1">
      <c r="A829" s="515" t="s">
        <v>713</v>
      </c>
      <c r="B829" s="515"/>
      <c r="C829" s="148"/>
      <c r="D829" s="110"/>
      <c r="E829" s="110"/>
      <c r="F829" s="110"/>
      <c r="G829" s="111"/>
      <c r="H829" s="111"/>
    </row>
    <row r="830" spans="1:20" ht="14.1" customHeight="1" thickBot="1"/>
    <row r="831" spans="1:20" ht="50.25" customHeight="1" thickBot="1">
      <c r="A831" s="364" t="s">
        <v>12</v>
      </c>
      <c r="B831" s="364" t="s">
        <v>13</v>
      </c>
      <c r="C831" s="364" t="s">
        <v>14</v>
      </c>
      <c r="D831" s="364" t="s">
        <v>118</v>
      </c>
      <c r="E831" s="364" t="s">
        <v>119</v>
      </c>
      <c r="F831" s="364" t="s">
        <v>17</v>
      </c>
      <c r="G831" s="365" t="s">
        <v>18</v>
      </c>
      <c r="H831" s="364" t="s">
        <v>19</v>
      </c>
      <c r="I831" s="364" t="s">
        <v>120</v>
      </c>
      <c r="J831" s="364" t="s">
        <v>121</v>
      </c>
      <c r="K831" s="364" t="s">
        <v>22</v>
      </c>
      <c r="L831" s="364" t="s">
        <v>23</v>
      </c>
      <c r="M831" s="363" t="s">
        <v>122</v>
      </c>
      <c r="N831" s="363" t="s">
        <v>25</v>
      </c>
      <c r="O831" s="363" t="s">
        <v>26</v>
      </c>
      <c r="P831" s="363" t="s">
        <v>27</v>
      </c>
      <c r="Q831" s="363" t="s">
        <v>28</v>
      </c>
      <c r="R831" s="516" t="s">
        <v>29</v>
      </c>
      <c r="S831" s="517" t="s">
        <v>123</v>
      </c>
      <c r="T831" s="517"/>
    </row>
    <row r="832" spans="1:20" ht="27" customHeight="1" thickBot="1">
      <c r="A832" s="386"/>
      <c r="B832" s="386"/>
      <c r="C832" s="386"/>
      <c r="D832" s="386"/>
      <c r="E832" s="386"/>
      <c r="F832" s="386"/>
      <c r="G832" s="387"/>
      <c r="H832" s="386"/>
      <c r="I832" s="386"/>
      <c r="J832" s="386"/>
      <c r="K832" s="386"/>
      <c r="L832" s="386"/>
      <c r="M832" s="388"/>
      <c r="N832" s="388"/>
      <c r="O832" s="388"/>
      <c r="P832" s="388"/>
      <c r="Q832" s="388"/>
      <c r="R832" s="516"/>
      <c r="S832" s="84" t="s">
        <v>31</v>
      </c>
      <c r="T832" s="84" t="s">
        <v>32</v>
      </c>
    </row>
    <row r="833" spans="1:20" ht="212.25" customHeight="1" thickBot="1">
      <c r="A833" s="418">
        <v>4</v>
      </c>
      <c r="B833" s="422">
        <v>1402014</v>
      </c>
      <c r="C833" s="423" t="s">
        <v>714</v>
      </c>
      <c r="D833" s="424" t="s">
        <v>715</v>
      </c>
      <c r="E833" s="423" t="s">
        <v>716</v>
      </c>
      <c r="F833" s="418" t="s">
        <v>717</v>
      </c>
      <c r="G833" s="419" t="s">
        <v>718</v>
      </c>
      <c r="H833" s="418" t="s">
        <v>719</v>
      </c>
      <c r="I833" s="418" t="s">
        <v>98</v>
      </c>
      <c r="J833" s="420">
        <v>4</v>
      </c>
      <c r="K833" s="421">
        <v>43467</v>
      </c>
      <c r="L833" s="421">
        <v>43830</v>
      </c>
      <c r="M833" s="297">
        <f>(+L833-K833)/7</f>
        <v>51.857142857142854</v>
      </c>
      <c r="N833" s="197">
        <v>0</v>
      </c>
      <c r="O833" s="198">
        <v>0</v>
      </c>
      <c r="P833" s="197">
        <v>0</v>
      </c>
      <c r="Q833" s="197">
        <v>0</v>
      </c>
      <c r="R833" s="199">
        <v>0</v>
      </c>
      <c r="S833" s="116"/>
      <c r="T833" s="116"/>
    </row>
    <row r="834" spans="1:20" ht="14.1" customHeight="1" thickBot="1">
      <c r="A834" s="361"/>
      <c r="B834" s="362"/>
      <c r="C834" s="389" t="s">
        <v>52</v>
      </c>
      <c r="D834" s="390"/>
      <c r="E834" s="370"/>
      <c r="F834" s="86"/>
      <c r="G834" s="371" t="s">
        <v>89</v>
      </c>
      <c r="H834" s="391"/>
      <c r="I834" s="391"/>
      <c r="J834" s="391"/>
      <c r="K834" s="391"/>
      <c r="L834" s="391"/>
      <c r="M834" s="391"/>
      <c r="N834" s="391"/>
      <c r="O834" s="391"/>
      <c r="P834" s="391"/>
      <c r="Q834" s="392"/>
      <c r="R834" s="507" t="s">
        <v>90</v>
      </c>
      <c r="S834" s="507"/>
      <c r="T834" s="94">
        <v>0</v>
      </c>
    </row>
    <row r="835" spans="1:20" ht="14.1" customHeight="1" thickBot="1">
      <c r="A835" s="361"/>
      <c r="B835" s="362"/>
      <c r="C835" s="389" t="s">
        <v>55</v>
      </c>
      <c r="D835" s="390"/>
      <c r="E835" s="370"/>
      <c r="F835" s="86"/>
      <c r="G835" s="371" t="s">
        <v>91</v>
      </c>
      <c r="H835" s="391"/>
      <c r="I835" s="391"/>
      <c r="J835" s="391"/>
      <c r="K835" s="391"/>
      <c r="L835" s="391"/>
      <c r="M835" s="391"/>
      <c r="N835" s="391"/>
      <c r="O835" s="391"/>
      <c r="P835" s="391"/>
      <c r="Q835" s="392"/>
      <c r="R835" s="507" t="s">
        <v>92</v>
      </c>
      <c r="S835" s="507"/>
      <c r="T835" s="94">
        <v>0.33487084870848705</v>
      </c>
    </row>
    <row r="838" spans="1:20" ht="20.25" customHeight="1">
      <c r="A838" s="556" t="s">
        <v>720</v>
      </c>
      <c r="B838" s="556"/>
      <c r="C838" s="556"/>
      <c r="D838" s="556"/>
      <c r="E838" s="556"/>
      <c r="F838" s="556"/>
      <c r="G838" s="556"/>
      <c r="H838" s="556"/>
      <c r="I838" s="556"/>
      <c r="J838" s="556"/>
      <c r="K838" s="556"/>
      <c r="L838" s="556"/>
      <c r="M838" s="556"/>
      <c r="N838" s="556"/>
      <c r="O838" s="556"/>
      <c r="P838" s="556"/>
      <c r="Q838" s="556"/>
      <c r="R838" s="556"/>
      <c r="S838" s="556"/>
      <c r="T838" s="556"/>
    </row>
    <row r="840" spans="1:20" ht="14.1" customHeight="1">
      <c r="A840" s="103" t="s">
        <v>4</v>
      </c>
      <c r="B840" s="518" t="s">
        <v>60</v>
      </c>
      <c r="C840" s="518"/>
      <c r="D840" s="518"/>
      <c r="E840" s="104"/>
      <c r="F840" s="104"/>
      <c r="G840" s="105"/>
      <c r="H840" s="105"/>
    </row>
    <row r="841" spans="1:20" ht="14.1" customHeight="1">
      <c r="A841" s="103" t="s">
        <v>61</v>
      </c>
      <c r="B841" s="103"/>
      <c r="C841" s="519" t="s">
        <v>684</v>
      </c>
      <c r="D841" s="519"/>
      <c r="E841" s="519"/>
      <c r="F841" s="519"/>
    </row>
    <row r="842" spans="1:20" ht="14.1" customHeight="1">
      <c r="A842" s="103" t="s">
        <v>6</v>
      </c>
      <c r="B842" s="103" t="s">
        <v>7</v>
      </c>
      <c r="C842" s="103"/>
      <c r="D842" s="106"/>
      <c r="E842" s="86"/>
      <c r="F842" s="86"/>
      <c r="G842" s="107"/>
      <c r="H842" s="107"/>
    </row>
    <row r="843" spans="1:20" ht="14.1" customHeight="1" thickBot="1">
      <c r="A843" s="520" t="s">
        <v>62</v>
      </c>
      <c r="B843" s="520"/>
      <c r="C843" s="520"/>
      <c r="D843" s="108">
        <v>2017</v>
      </c>
      <c r="E843" s="86"/>
      <c r="F843" s="86"/>
      <c r="G843" s="109"/>
      <c r="H843" s="109"/>
    </row>
    <row r="844" spans="1:20" ht="14.1" customHeight="1" thickBot="1">
      <c r="A844" s="520" t="s">
        <v>114</v>
      </c>
      <c r="B844" s="520"/>
      <c r="C844" s="520"/>
      <c r="D844" s="520"/>
      <c r="E844" s="86"/>
      <c r="F844" s="86"/>
      <c r="G844" s="521" t="s">
        <v>692</v>
      </c>
      <c r="H844" s="521"/>
    </row>
    <row r="845" spans="1:20" ht="14.1" customHeight="1" thickBot="1">
      <c r="A845" s="522" t="s">
        <v>116</v>
      </c>
      <c r="B845" s="522"/>
      <c r="C845" s="522"/>
      <c r="D845" s="522"/>
      <c r="E845" s="86"/>
      <c r="F845" s="86"/>
      <c r="G845" s="523" t="s">
        <v>685</v>
      </c>
      <c r="H845" s="523"/>
    </row>
    <row r="846" spans="1:20" ht="14.1" customHeight="1">
      <c r="A846" s="515" t="s">
        <v>363</v>
      </c>
      <c r="B846" s="515"/>
      <c r="C846" s="148"/>
      <c r="D846" s="110"/>
      <c r="E846" s="110"/>
      <c r="F846" s="110"/>
      <c r="G846" s="111"/>
      <c r="H846" s="111"/>
    </row>
    <row r="847" spans="1:20" ht="14.1" customHeight="1" thickBot="1"/>
    <row r="848" spans="1:20" ht="41.25" customHeight="1" thickBot="1">
      <c r="A848" s="364" t="s">
        <v>12</v>
      </c>
      <c r="B848" s="364" t="s">
        <v>13</v>
      </c>
      <c r="C848" s="364" t="s">
        <v>14</v>
      </c>
      <c r="D848" s="364" t="s">
        <v>118</v>
      </c>
      <c r="E848" s="364" t="s">
        <v>119</v>
      </c>
      <c r="F848" s="364" t="s">
        <v>17</v>
      </c>
      <c r="G848" s="365" t="s">
        <v>18</v>
      </c>
      <c r="H848" s="364" t="s">
        <v>19</v>
      </c>
      <c r="I848" s="364" t="s">
        <v>120</v>
      </c>
      <c r="J848" s="364" t="s">
        <v>121</v>
      </c>
      <c r="K848" s="364" t="s">
        <v>22</v>
      </c>
      <c r="L848" s="364" t="s">
        <v>23</v>
      </c>
      <c r="M848" s="363" t="s">
        <v>122</v>
      </c>
      <c r="N848" s="363" t="s">
        <v>25</v>
      </c>
      <c r="O848" s="363" t="s">
        <v>26</v>
      </c>
      <c r="P848" s="363" t="s">
        <v>27</v>
      </c>
      <c r="Q848" s="363" t="s">
        <v>28</v>
      </c>
      <c r="R848" s="516" t="s">
        <v>29</v>
      </c>
      <c r="S848" s="517" t="s">
        <v>123</v>
      </c>
      <c r="T848" s="517"/>
    </row>
    <row r="849" spans="1:20" ht="21.75" customHeight="1" thickBot="1">
      <c r="A849" s="386"/>
      <c r="B849" s="386"/>
      <c r="C849" s="386"/>
      <c r="D849" s="386"/>
      <c r="E849" s="386"/>
      <c r="F849" s="386"/>
      <c r="G849" s="387"/>
      <c r="H849" s="386"/>
      <c r="I849" s="386"/>
      <c r="J849" s="386"/>
      <c r="K849" s="386"/>
      <c r="L849" s="386"/>
      <c r="M849" s="388"/>
      <c r="N849" s="388"/>
      <c r="O849" s="388"/>
      <c r="P849" s="388"/>
      <c r="Q849" s="388"/>
      <c r="R849" s="516"/>
      <c r="S849" s="84" t="s">
        <v>31</v>
      </c>
      <c r="T849" s="84" t="s">
        <v>32</v>
      </c>
    </row>
    <row r="850" spans="1:20" ht="276.75" customHeight="1" thickBot="1">
      <c r="A850" s="425">
        <v>1</v>
      </c>
      <c r="B850" s="430">
        <v>1201100</v>
      </c>
      <c r="C850" s="431" t="s">
        <v>721</v>
      </c>
      <c r="D850" s="431" t="s">
        <v>722</v>
      </c>
      <c r="E850" s="431" t="s">
        <v>723</v>
      </c>
      <c r="F850" s="426" t="s">
        <v>724</v>
      </c>
      <c r="G850" s="426" t="s">
        <v>725</v>
      </c>
      <c r="H850" s="427" t="s">
        <v>726</v>
      </c>
      <c r="I850" s="427" t="s">
        <v>727</v>
      </c>
      <c r="J850" s="428">
        <v>4</v>
      </c>
      <c r="K850" s="429">
        <v>43467</v>
      </c>
      <c r="L850" s="429">
        <v>43830</v>
      </c>
      <c r="M850" s="417">
        <v>52</v>
      </c>
      <c r="N850" s="197">
        <v>0</v>
      </c>
      <c r="O850" s="198">
        <v>0</v>
      </c>
      <c r="P850" s="197">
        <v>0</v>
      </c>
      <c r="Q850" s="197">
        <v>0</v>
      </c>
      <c r="R850" s="199">
        <v>0</v>
      </c>
      <c r="S850" s="116"/>
      <c r="T850" s="116"/>
    </row>
    <row r="851" spans="1:20" ht="231" customHeight="1" thickBot="1">
      <c r="A851" s="432">
        <v>11</v>
      </c>
      <c r="B851" s="430">
        <v>1701010</v>
      </c>
      <c r="C851" s="441" t="s">
        <v>728</v>
      </c>
      <c r="D851" s="442" t="s">
        <v>729</v>
      </c>
      <c r="E851" s="442" t="s">
        <v>723</v>
      </c>
      <c r="F851" s="433" t="s">
        <v>730</v>
      </c>
      <c r="G851" s="433" t="s">
        <v>731</v>
      </c>
      <c r="H851" s="434" t="s">
        <v>732</v>
      </c>
      <c r="I851" s="434" t="s">
        <v>727</v>
      </c>
      <c r="J851" s="435">
        <v>4</v>
      </c>
      <c r="K851" s="436">
        <v>43467</v>
      </c>
      <c r="L851" s="436">
        <v>43830</v>
      </c>
      <c r="M851" s="443">
        <f>(+L851-K851)/7</f>
        <v>51.857142857142854</v>
      </c>
      <c r="N851" s="197">
        <v>0</v>
      </c>
      <c r="O851" s="198">
        <v>0</v>
      </c>
      <c r="P851" s="197">
        <v>0</v>
      </c>
      <c r="Q851" s="197">
        <v>0</v>
      </c>
      <c r="R851" s="199">
        <v>0</v>
      </c>
      <c r="S851" s="243"/>
      <c r="T851" s="116"/>
    </row>
    <row r="852" spans="1:20" ht="188.25" customHeight="1" thickBot="1">
      <c r="A852" s="437">
        <v>12</v>
      </c>
      <c r="B852" s="430">
        <v>2205100</v>
      </c>
      <c r="C852" s="431" t="s">
        <v>733</v>
      </c>
      <c r="D852" s="431" t="s">
        <v>734</v>
      </c>
      <c r="E852" s="431" t="s">
        <v>735</v>
      </c>
      <c r="F852" s="438" t="s">
        <v>736</v>
      </c>
      <c r="G852" s="439" t="s">
        <v>737</v>
      </c>
      <c r="H852" s="434" t="s">
        <v>738</v>
      </c>
      <c r="I852" s="434" t="s">
        <v>739</v>
      </c>
      <c r="J852" s="440">
        <v>1</v>
      </c>
      <c r="K852" s="436">
        <v>43467</v>
      </c>
      <c r="L852" s="436">
        <v>43830</v>
      </c>
      <c r="M852" s="444">
        <f>(+L852-K852)/7</f>
        <v>51.857142857142854</v>
      </c>
      <c r="N852" s="197">
        <v>0</v>
      </c>
      <c r="O852" s="198">
        <v>0</v>
      </c>
      <c r="P852" s="197">
        <v>0</v>
      </c>
      <c r="Q852" s="197">
        <v>0</v>
      </c>
      <c r="R852" s="199">
        <v>0</v>
      </c>
      <c r="S852" s="243"/>
      <c r="T852" s="116"/>
    </row>
    <row r="853" spans="1:20" ht="14.1" customHeight="1" thickBot="1">
      <c r="A853" s="361"/>
      <c r="B853" s="362"/>
      <c r="C853" s="389" t="s">
        <v>52</v>
      </c>
      <c r="D853" s="390"/>
      <c r="E853" s="370"/>
      <c r="F853" s="86"/>
      <c r="G853" s="371" t="s">
        <v>89</v>
      </c>
      <c r="H853" s="391"/>
      <c r="I853" s="391"/>
      <c r="J853" s="391"/>
      <c r="K853" s="391"/>
      <c r="L853" s="391"/>
      <c r="M853" s="391"/>
      <c r="N853" s="391"/>
      <c r="O853" s="391"/>
      <c r="P853" s="391"/>
      <c r="Q853" s="392"/>
      <c r="R853" s="507" t="s">
        <v>90</v>
      </c>
      <c r="S853" s="507"/>
      <c r="T853" s="94">
        <v>0</v>
      </c>
    </row>
    <row r="854" spans="1:20" ht="14.1" customHeight="1" thickBot="1">
      <c r="A854" s="361"/>
      <c r="B854" s="362"/>
      <c r="C854" s="389" t="s">
        <v>55</v>
      </c>
      <c r="D854" s="390"/>
      <c r="E854" s="370"/>
      <c r="F854" s="86"/>
      <c r="G854" s="371" t="s">
        <v>91</v>
      </c>
      <c r="H854" s="391"/>
      <c r="I854" s="391"/>
      <c r="J854" s="391"/>
      <c r="K854" s="391"/>
      <c r="L854" s="391"/>
      <c r="M854" s="391"/>
      <c r="N854" s="391"/>
      <c r="O854" s="391"/>
      <c r="P854" s="391"/>
      <c r="Q854" s="392"/>
      <c r="R854" s="507" t="s">
        <v>92</v>
      </c>
      <c r="S854" s="507"/>
      <c r="T854" s="94">
        <v>0.33487084870848705</v>
      </c>
    </row>
    <row r="859" spans="1:20" ht="14.1" customHeight="1">
      <c r="A859" s="103" t="s">
        <v>4</v>
      </c>
      <c r="B859" s="518" t="s">
        <v>60</v>
      </c>
      <c r="C859" s="518"/>
      <c r="D859" s="518"/>
      <c r="E859" s="104"/>
      <c r="F859" s="104"/>
      <c r="G859" s="105"/>
      <c r="H859" s="105"/>
    </row>
    <row r="860" spans="1:20" ht="14.1" customHeight="1">
      <c r="A860" s="103" t="s">
        <v>61</v>
      </c>
      <c r="B860" s="103"/>
      <c r="C860" s="519" t="s">
        <v>684</v>
      </c>
      <c r="D860" s="519"/>
      <c r="E860" s="519"/>
      <c r="F860" s="519"/>
    </row>
    <row r="861" spans="1:20" ht="14.1" customHeight="1">
      <c r="A861" s="103" t="s">
        <v>6</v>
      </c>
      <c r="B861" s="103" t="s">
        <v>7</v>
      </c>
      <c r="C861" s="103"/>
      <c r="D861" s="106"/>
      <c r="E861" s="86"/>
      <c r="F861" s="86"/>
      <c r="G861" s="107"/>
      <c r="H861" s="107"/>
    </row>
    <row r="862" spans="1:20" ht="14.1" customHeight="1" thickBot="1">
      <c r="A862" s="520" t="s">
        <v>62</v>
      </c>
      <c r="B862" s="520"/>
      <c r="C862" s="520"/>
      <c r="D862" s="108">
        <v>2017</v>
      </c>
      <c r="E862" s="86"/>
      <c r="F862" s="86"/>
      <c r="G862" s="109"/>
      <c r="H862" s="109"/>
    </row>
    <row r="863" spans="1:20" ht="14.1" customHeight="1" thickBot="1">
      <c r="A863" s="520" t="s">
        <v>114</v>
      </c>
      <c r="B863" s="520"/>
      <c r="C863" s="520"/>
      <c r="D863" s="520"/>
      <c r="E863" s="86"/>
      <c r="F863" s="86"/>
      <c r="G863" s="521" t="s">
        <v>692</v>
      </c>
      <c r="H863" s="521"/>
    </row>
    <row r="864" spans="1:20" ht="14.1" customHeight="1" thickBot="1">
      <c r="A864" s="522" t="s">
        <v>116</v>
      </c>
      <c r="B864" s="522"/>
      <c r="C864" s="522"/>
      <c r="D864" s="522"/>
      <c r="E864" s="86"/>
      <c r="F864" s="86"/>
      <c r="G864" s="523" t="s">
        <v>685</v>
      </c>
      <c r="H864" s="523"/>
    </row>
    <row r="865" spans="1:20" ht="14.1" customHeight="1">
      <c r="A865" s="515" t="s">
        <v>740</v>
      </c>
      <c r="B865" s="515"/>
      <c r="C865" s="148"/>
      <c r="D865" s="110"/>
      <c r="E865" s="110"/>
      <c r="F865" s="110"/>
      <c r="G865" s="111"/>
      <c r="H865" s="111"/>
    </row>
    <row r="866" spans="1:20" ht="14.1" customHeight="1" thickBot="1"/>
    <row r="867" spans="1:20" ht="36" customHeight="1" thickBot="1">
      <c r="A867" s="364" t="s">
        <v>12</v>
      </c>
      <c r="B867" s="364" t="s">
        <v>13</v>
      </c>
      <c r="C867" s="364" t="s">
        <v>14</v>
      </c>
      <c r="D867" s="364" t="s">
        <v>118</v>
      </c>
      <c r="E867" s="364" t="s">
        <v>119</v>
      </c>
      <c r="F867" s="364" t="s">
        <v>17</v>
      </c>
      <c r="G867" s="365" t="s">
        <v>18</v>
      </c>
      <c r="H867" s="364" t="s">
        <v>19</v>
      </c>
      <c r="I867" s="364" t="s">
        <v>120</v>
      </c>
      <c r="J867" s="364" t="s">
        <v>121</v>
      </c>
      <c r="K867" s="364" t="s">
        <v>22</v>
      </c>
      <c r="L867" s="364" t="s">
        <v>23</v>
      </c>
      <c r="M867" s="363" t="s">
        <v>122</v>
      </c>
      <c r="N867" s="363" t="s">
        <v>25</v>
      </c>
      <c r="O867" s="363" t="s">
        <v>26</v>
      </c>
      <c r="P867" s="363" t="s">
        <v>27</v>
      </c>
      <c r="Q867" s="363" t="s">
        <v>28</v>
      </c>
      <c r="R867" s="516" t="s">
        <v>29</v>
      </c>
      <c r="S867" s="517" t="s">
        <v>123</v>
      </c>
      <c r="T867" s="517"/>
    </row>
    <row r="868" spans="1:20" ht="22.5" customHeight="1" thickBot="1">
      <c r="A868" s="386"/>
      <c r="B868" s="386"/>
      <c r="C868" s="386"/>
      <c r="D868" s="386"/>
      <c r="E868" s="386"/>
      <c r="F868" s="386"/>
      <c r="G868" s="387"/>
      <c r="H868" s="386"/>
      <c r="I868" s="386"/>
      <c r="J868" s="386"/>
      <c r="K868" s="386"/>
      <c r="L868" s="386"/>
      <c r="M868" s="388"/>
      <c r="N868" s="388"/>
      <c r="O868" s="388"/>
      <c r="P868" s="388"/>
      <c r="Q868" s="388"/>
      <c r="R868" s="516"/>
      <c r="S868" s="84" t="s">
        <v>31</v>
      </c>
      <c r="T868" s="84" t="s">
        <v>32</v>
      </c>
    </row>
    <row r="869" spans="1:20" ht="318.75" customHeight="1" thickBot="1">
      <c r="A869" s="448">
        <v>2</v>
      </c>
      <c r="B869" s="430">
        <v>1902001</v>
      </c>
      <c r="C869" s="449" t="s">
        <v>741</v>
      </c>
      <c r="D869" s="449" t="s">
        <v>742</v>
      </c>
      <c r="E869" s="449" t="s">
        <v>743</v>
      </c>
      <c r="F869" s="450" t="s">
        <v>744</v>
      </c>
      <c r="G869" s="451" t="s">
        <v>745</v>
      </c>
      <c r="H869" s="450" t="s">
        <v>746</v>
      </c>
      <c r="I869" s="450" t="s">
        <v>747</v>
      </c>
      <c r="J869" s="452">
        <v>4</v>
      </c>
      <c r="K869" s="447">
        <v>43467</v>
      </c>
      <c r="L869" s="447">
        <v>43524</v>
      </c>
      <c r="M869" s="453">
        <f>(+L869-K869)/7</f>
        <v>8.1428571428571423</v>
      </c>
      <c r="N869" s="197">
        <v>0</v>
      </c>
      <c r="O869" s="198">
        <v>0</v>
      </c>
      <c r="P869" s="197">
        <v>0</v>
      </c>
      <c r="Q869" s="197">
        <v>0</v>
      </c>
      <c r="R869" s="199">
        <v>0</v>
      </c>
      <c r="S869" s="116"/>
      <c r="T869" s="116"/>
    </row>
    <row r="870" spans="1:20" ht="239.25" customHeight="1" thickBot="1">
      <c r="A870" s="454">
        <v>3</v>
      </c>
      <c r="B870" s="460">
        <v>1704002</v>
      </c>
      <c r="C870" s="459" t="s">
        <v>748</v>
      </c>
      <c r="D870" s="459" t="s">
        <v>749</v>
      </c>
      <c r="E870" s="459" t="s">
        <v>750</v>
      </c>
      <c r="F870" s="449" t="s">
        <v>751</v>
      </c>
      <c r="G870" s="449" t="s">
        <v>752</v>
      </c>
      <c r="H870" s="449" t="s">
        <v>753</v>
      </c>
      <c r="I870" s="449" t="s">
        <v>754</v>
      </c>
      <c r="J870" s="431">
        <v>1</v>
      </c>
      <c r="K870" s="447">
        <v>43466</v>
      </c>
      <c r="L870" s="447">
        <v>43555</v>
      </c>
      <c r="M870" s="453">
        <f>(L870-K870)/7</f>
        <v>12.714285714285714</v>
      </c>
      <c r="N870" s="197">
        <v>0</v>
      </c>
      <c r="O870" s="198">
        <v>0</v>
      </c>
      <c r="P870" s="197">
        <v>0</v>
      </c>
      <c r="Q870" s="197">
        <v>0</v>
      </c>
      <c r="R870" s="199">
        <v>0</v>
      </c>
      <c r="S870" s="243"/>
      <c r="T870" s="116"/>
    </row>
    <row r="871" spans="1:20" ht="183.75" customHeight="1" thickBot="1">
      <c r="A871" s="544">
        <v>5</v>
      </c>
      <c r="B871" s="528">
        <v>1201001</v>
      </c>
      <c r="C871" s="553" t="s">
        <v>755</v>
      </c>
      <c r="D871" s="510" t="s">
        <v>756</v>
      </c>
      <c r="E871" s="510" t="s">
        <v>757</v>
      </c>
      <c r="F871" s="451" t="s">
        <v>758</v>
      </c>
      <c r="G871" s="540" t="s">
        <v>759</v>
      </c>
      <c r="H871" s="451" t="s">
        <v>760</v>
      </c>
      <c r="I871" s="463" t="s">
        <v>761</v>
      </c>
      <c r="J871" s="450">
        <v>2</v>
      </c>
      <c r="K871" s="464">
        <v>43467</v>
      </c>
      <c r="L871" s="464">
        <v>43615</v>
      </c>
      <c r="M871" s="482">
        <f>(+L871-K871)/7</f>
        <v>21.142857142857142</v>
      </c>
      <c r="N871" s="469">
        <v>0</v>
      </c>
      <c r="O871" s="470">
        <v>0</v>
      </c>
      <c r="P871" s="469">
        <v>0</v>
      </c>
      <c r="Q871" s="469">
        <v>0</v>
      </c>
      <c r="R871" s="399">
        <v>0</v>
      </c>
      <c r="S871" s="477"/>
      <c r="T871" s="116"/>
    </row>
    <row r="872" spans="1:20" ht="159" customHeight="1" thickBot="1">
      <c r="A872" s="545"/>
      <c r="B872" s="529"/>
      <c r="C872" s="554"/>
      <c r="D872" s="542"/>
      <c r="E872" s="542"/>
      <c r="F872" s="465" t="s">
        <v>762</v>
      </c>
      <c r="G872" s="543"/>
      <c r="H872" s="465" t="s">
        <v>763</v>
      </c>
      <c r="I872" s="451" t="s">
        <v>764</v>
      </c>
      <c r="J872" s="450">
        <v>2</v>
      </c>
      <c r="K872" s="464">
        <v>43617</v>
      </c>
      <c r="L872" s="464">
        <v>43646</v>
      </c>
      <c r="M872" s="482">
        <f>(+L872-K872)/7</f>
        <v>4.1428571428571432</v>
      </c>
      <c r="N872" s="474">
        <v>0</v>
      </c>
      <c r="O872" s="475">
        <v>0</v>
      </c>
      <c r="P872" s="474">
        <v>0</v>
      </c>
      <c r="Q872" s="474">
        <v>0</v>
      </c>
      <c r="R872" s="286">
        <v>0</v>
      </c>
      <c r="S872" s="481"/>
      <c r="T872" s="476"/>
    </row>
    <row r="873" spans="1:20" ht="159.75" customHeight="1" thickBot="1">
      <c r="A873" s="546"/>
      <c r="B873" s="530"/>
      <c r="C873" s="555"/>
      <c r="D873" s="511"/>
      <c r="E873" s="511"/>
      <c r="F873" s="465" t="s">
        <v>765</v>
      </c>
      <c r="G873" s="541"/>
      <c r="H873" s="465" t="s">
        <v>766</v>
      </c>
      <c r="I873" s="465" t="s">
        <v>767</v>
      </c>
      <c r="J873" s="450">
        <v>1</v>
      </c>
      <c r="K873" s="466">
        <v>43647</v>
      </c>
      <c r="L873" s="466">
        <v>43830</v>
      </c>
      <c r="M873" s="482">
        <f>(+L873-K873)/7</f>
        <v>26.142857142857142</v>
      </c>
      <c r="N873" s="478">
        <v>0</v>
      </c>
      <c r="O873" s="479">
        <v>0</v>
      </c>
      <c r="P873" s="478">
        <v>0</v>
      </c>
      <c r="Q873" s="478">
        <v>0</v>
      </c>
      <c r="R873" s="402">
        <v>0</v>
      </c>
      <c r="S873" s="480"/>
      <c r="T873" s="116"/>
    </row>
    <row r="874" spans="1:20" ht="14.1" customHeight="1" thickBot="1">
      <c r="A874" s="394"/>
      <c r="B874" s="455"/>
      <c r="C874" s="456" t="s">
        <v>52</v>
      </c>
      <c r="D874" s="457"/>
      <c r="E874" s="457"/>
      <c r="F874" s="471"/>
      <c r="G874" s="472" t="s">
        <v>89</v>
      </c>
      <c r="H874" s="472"/>
      <c r="I874" s="472"/>
      <c r="J874" s="472"/>
      <c r="K874" s="472"/>
      <c r="L874" s="472"/>
      <c r="M874" s="472"/>
      <c r="N874" s="472"/>
      <c r="O874" s="472"/>
      <c r="P874" s="472"/>
      <c r="Q874" s="473"/>
      <c r="R874" s="524" t="s">
        <v>90</v>
      </c>
      <c r="S874" s="507"/>
      <c r="T874" s="94">
        <v>0</v>
      </c>
    </row>
    <row r="875" spans="1:20" ht="14.1" customHeight="1" thickBot="1">
      <c r="A875" s="361"/>
      <c r="B875" s="362"/>
      <c r="C875" s="389" t="s">
        <v>55</v>
      </c>
      <c r="D875" s="390"/>
      <c r="E875" s="390"/>
      <c r="F875" s="462"/>
      <c r="G875" s="391" t="s">
        <v>91</v>
      </c>
      <c r="H875" s="391"/>
      <c r="I875" s="391"/>
      <c r="J875" s="391"/>
      <c r="K875" s="391"/>
      <c r="L875" s="391"/>
      <c r="M875" s="391"/>
      <c r="N875" s="391"/>
      <c r="O875" s="391"/>
      <c r="P875" s="391"/>
      <c r="Q875" s="392"/>
      <c r="R875" s="507" t="s">
        <v>92</v>
      </c>
      <c r="S875" s="507"/>
      <c r="T875" s="94">
        <v>0.33487084870848705</v>
      </c>
    </row>
    <row r="876" spans="1:20" ht="14.1" customHeight="1">
      <c r="A876" s="348"/>
      <c r="B876" s="348"/>
      <c r="C876" s="348"/>
      <c r="D876" s="348"/>
      <c r="E876" s="348"/>
      <c r="F876" s="348"/>
    </row>
    <row r="879" spans="1:20" ht="14.1" customHeight="1">
      <c r="A879" s="103" t="s">
        <v>4</v>
      </c>
      <c r="B879" s="518" t="s">
        <v>60</v>
      </c>
      <c r="C879" s="518"/>
      <c r="D879" s="518"/>
      <c r="E879" s="104"/>
      <c r="F879" s="104"/>
      <c r="G879" s="105"/>
      <c r="H879" s="105"/>
    </row>
    <row r="880" spans="1:20" ht="14.1" customHeight="1">
      <c r="A880" s="103" t="s">
        <v>61</v>
      </c>
      <c r="B880" s="103"/>
      <c r="C880" s="519" t="s">
        <v>684</v>
      </c>
      <c r="D880" s="519"/>
      <c r="E880" s="519"/>
      <c r="F880" s="519"/>
    </row>
    <row r="881" spans="1:20" ht="14.1" customHeight="1">
      <c r="A881" s="103" t="s">
        <v>6</v>
      </c>
      <c r="B881" s="103" t="s">
        <v>7</v>
      </c>
      <c r="C881" s="103"/>
      <c r="D881" s="106"/>
      <c r="E881" s="86"/>
      <c r="F881" s="86"/>
      <c r="G881" s="107"/>
      <c r="H881" s="107"/>
    </row>
    <row r="882" spans="1:20" ht="14.1" customHeight="1" thickBot="1">
      <c r="A882" s="520" t="s">
        <v>62</v>
      </c>
      <c r="B882" s="520"/>
      <c r="C882" s="520"/>
      <c r="D882" s="108">
        <v>2017</v>
      </c>
      <c r="E882" s="86"/>
      <c r="F882" s="86"/>
      <c r="G882" s="109"/>
      <c r="H882" s="109"/>
    </row>
    <row r="883" spans="1:20" ht="14.1" customHeight="1" thickBot="1">
      <c r="A883" s="520" t="s">
        <v>114</v>
      </c>
      <c r="B883" s="520"/>
      <c r="C883" s="520"/>
      <c r="D883" s="520"/>
      <c r="E883" s="86"/>
      <c r="F883" s="86"/>
      <c r="G883" s="521" t="s">
        <v>692</v>
      </c>
      <c r="H883" s="521"/>
    </row>
    <row r="884" spans="1:20" ht="14.1" customHeight="1" thickBot="1">
      <c r="A884" s="522" t="s">
        <v>116</v>
      </c>
      <c r="B884" s="522"/>
      <c r="C884" s="522"/>
      <c r="D884" s="522"/>
      <c r="E884" s="86"/>
      <c r="F884" s="86"/>
      <c r="G884" s="523" t="s">
        <v>685</v>
      </c>
      <c r="H884" s="523"/>
    </row>
    <row r="885" spans="1:20" ht="14.1" customHeight="1">
      <c r="A885" s="515" t="s">
        <v>783</v>
      </c>
      <c r="B885" s="515"/>
      <c r="C885" s="148"/>
      <c r="D885" s="110"/>
      <c r="E885" s="110"/>
      <c r="F885" s="110"/>
      <c r="G885" s="111"/>
      <c r="H885" s="111"/>
    </row>
    <row r="886" spans="1:20" ht="14.1" customHeight="1" thickBot="1"/>
    <row r="887" spans="1:20" ht="49.5" customHeight="1" thickBot="1">
      <c r="A887" s="364" t="s">
        <v>12</v>
      </c>
      <c r="B887" s="364" t="s">
        <v>13</v>
      </c>
      <c r="C887" s="364" t="s">
        <v>14</v>
      </c>
      <c r="D887" s="364" t="s">
        <v>118</v>
      </c>
      <c r="E887" s="364" t="s">
        <v>119</v>
      </c>
      <c r="F887" s="364" t="s">
        <v>17</v>
      </c>
      <c r="G887" s="365" t="s">
        <v>18</v>
      </c>
      <c r="H887" s="364" t="s">
        <v>19</v>
      </c>
      <c r="I887" s="364" t="s">
        <v>120</v>
      </c>
      <c r="J887" s="364" t="s">
        <v>121</v>
      </c>
      <c r="K887" s="364" t="s">
        <v>22</v>
      </c>
      <c r="L887" s="364" t="s">
        <v>23</v>
      </c>
      <c r="M887" s="363" t="s">
        <v>122</v>
      </c>
      <c r="N887" s="363" t="s">
        <v>25</v>
      </c>
      <c r="O887" s="363" t="s">
        <v>26</v>
      </c>
      <c r="P887" s="363" t="s">
        <v>27</v>
      </c>
      <c r="Q887" s="363" t="s">
        <v>28</v>
      </c>
      <c r="R887" s="516" t="s">
        <v>29</v>
      </c>
      <c r="S887" s="517" t="s">
        <v>123</v>
      </c>
      <c r="T887" s="517"/>
    </row>
    <row r="888" spans="1:20" ht="14.1" customHeight="1" thickBot="1">
      <c r="A888" s="386"/>
      <c r="B888" s="386"/>
      <c r="C888" s="386"/>
      <c r="D888" s="386"/>
      <c r="E888" s="386"/>
      <c r="F888" s="386"/>
      <c r="G888" s="387"/>
      <c r="H888" s="386"/>
      <c r="I888" s="386"/>
      <c r="J888" s="386"/>
      <c r="K888" s="386"/>
      <c r="L888" s="386"/>
      <c r="M888" s="388"/>
      <c r="N888" s="388"/>
      <c r="O888" s="388"/>
      <c r="P888" s="388"/>
      <c r="Q888" s="388"/>
      <c r="R888" s="516"/>
      <c r="S888" s="84" t="s">
        <v>31</v>
      </c>
      <c r="T888" s="84" t="s">
        <v>32</v>
      </c>
    </row>
    <row r="889" spans="1:20" ht="336" customHeight="1" thickBot="1">
      <c r="A889" s="425">
        <v>2</v>
      </c>
      <c r="B889" s="430">
        <v>1902001</v>
      </c>
      <c r="C889" s="449" t="s">
        <v>741</v>
      </c>
      <c r="D889" s="449" t="s">
        <v>742</v>
      </c>
      <c r="E889" s="449" t="s">
        <v>743</v>
      </c>
      <c r="F889" s="450" t="s">
        <v>744</v>
      </c>
      <c r="G889" s="451" t="s">
        <v>745</v>
      </c>
      <c r="H889" s="450" t="s">
        <v>746</v>
      </c>
      <c r="I889" s="450" t="s">
        <v>747</v>
      </c>
      <c r="J889" s="452">
        <v>4</v>
      </c>
      <c r="K889" s="447">
        <v>43467</v>
      </c>
      <c r="L889" s="447">
        <v>43524</v>
      </c>
      <c r="M889" s="453">
        <f>(+L889-K889)/7</f>
        <v>8.1428571428571423</v>
      </c>
      <c r="N889" s="197">
        <v>0</v>
      </c>
      <c r="O889" s="198">
        <v>0</v>
      </c>
      <c r="P889" s="197">
        <v>0</v>
      </c>
      <c r="Q889" s="197">
        <v>0</v>
      </c>
      <c r="R889" s="199">
        <v>0</v>
      </c>
      <c r="S889" s="116"/>
      <c r="T889" s="116"/>
    </row>
    <row r="890" spans="1:20" ht="186.75" customHeight="1" thickBot="1">
      <c r="A890" s="454">
        <v>3</v>
      </c>
      <c r="B890" s="460">
        <v>1704002</v>
      </c>
      <c r="C890" s="459" t="s">
        <v>748</v>
      </c>
      <c r="D890" s="459" t="s">
        <v>749</v>
      </c>
      <c r="E890" s="459" t="s">
        <v>750</v>
      </c>
      <c r="F890" s="449" t="s">
        <v>751</v>
      </c>
      <c r="G890" s="449" t="s">
        <v>752</v>
      </c>
      <c r="H890" s="449" t="s">
        <v>753</v>
      </c>
      <c r="I890" s="449" t="s">
        <v>754</v>
      </c>
      <c r="J890" s="431">
        <v>1</v>
      </c>
      <c r="K890" s="447">
        <v>43466</v>
      </c>
      <c r="L890" s="447">
        <v>43555</v>
      </c>
      <c r="M890" s="453">
        <f>(L890-K890)/7</f>
        <v>12.714285714285714</v>
      </c>
      <c r="N890" s="469">
        <v>0</v>
      </c>
      <c r="O890" s="470">
        <v>0</v>
      </c>
      <c r="P890" s="469">
        <v>0</v>
      </c>
      <c r="Q890" s="469">
        <v>0</v>
      </c>
      <c r="R890" s="399">
        <v>0</v>
      </c>
      <c r="S890" s="243"/>
      <c r="T890" s="116"/>
    </row>
    <row r="891" spans="1:20" ht="245.25" customHeight="1" thickBot="1">
      <c r="A891" s="487">
        <v>6</v>
      </c>
      <c r="B891" s="460">
        <v>1201001</v>
      </c>
      <c r="C891" s="396" t="s">
        <v>768</v>
      </c>
      <c r="D891" s="396" t="s">
        <v>769</v>
      </c>
      <c r="E891" s="396" t="s">
        <v>770</v>
      </c>
      <c r="F891" s="461" t="s">
        <v>771</v>
      </c>
      <c r="G891" s="467" t="s">
        <v>772</v>
      </c>
      <c r="H891" s="461" t="s">
        <v>773</v>
      </c>
      <c r="I891" s="488" t="s">
        <v>700</v>
      </c>
      <c r="J891" s="467">
        <v>6</v>
      </c>
      <c r="K891" s="489">
        <v>43467</v>
      </c>
      <c r="L891" s="489">
        <v>43830</v>
      </c>
      <c r="M891" s="490">
        <f>(+L891-K891)/7</f>
        <v>51.857142857142854</v>
      </c>
      <c r="N891" s="474">
        <v>0</v>
      </c>
      <c r="O891" s="475">
        <v>0</v>
      </c>
      <c r="P891" s="474">
        <v>0</v>
      </c>
      <c r="Q891" s="474">
        <v>0</v>
      </c>
      <c r="R891" s="286">
        <v>0</v>
      </c>
      <c r="S891" s="491"/>
      <c r="T891" s="116"/>
    </row>
    <row r="892" spans="1:20" ht="186.75" customHeight="1" thickBot="1">
      <c r="A892" s="525">
        <v>7</v>
      </c>
      <c r="B892" s="528">
        <v>1201001</v>
      </c>
      <c r="C892" s="551" t="s">
        <v>774</v>
      </c>
      <c r="D892" s="551" t="s">
        <v>775</v>
      </c>
      <c r="E892" s="551" t="s">
        <v>776</v>
      </c>
      <c r="F892" s="461" t="s">
        <v>777</v>
      </c>
      <c r="G892" s="540" t="s">
        <v>778</v>
      </c>
      <c r="H892" s="461" t="s">
        <v>779</v>
      </c>
      <c r="I892" s="492" t="s">
        <v>761</v>
      </c>
      <c r="J892" s="450">
        <v>2</v>
      </c>
      <c r="K892" s="466">
        <v>43467</v>
      </c>
      <c r="L892" s="466">
        <v>43646</v>
      </c>
      <c r="M892" s="486">
        <f>(+L892-K892)/7</f>
        <v>25.571428571428573</v>
      </c>
      <c r="N892" s="474">
        <v>0</v>
      </c>
      <c r="O892" s="475">
        <v>0</v>
      </c>
      <c r="P892" s="474">
        <v>0</v>
      </c>
      <c r="Q892" s="474">
        <v>0</v>
      </c>
      <c r="R892" s="286">
        <v>0</v>
      </c>
      <c r="S892" s="481"/>
      <c r="T892" s="476"/>
    </row>
    <row r="893" spans="1:20" ht="249.75" customHeight="1" thickBot="1">
      <c r="A893" s="526"/>
      <c r="B893" s="529"/>
      <c r="C893" s="552"/>
      <c r="D893" s="552"/>
      <c r="E893" s="552"/>
      <c r="F893" s="461" t="s">
        <v>780</v>
      </c>
      <c r="G893" s="541"/>
      <c r="H893" s="461" t="s">
        <v>781</v>
      </c>
      <c r="I893" s="492" t="s">
        <v>782</v>
      </c>
      <c r="J893" s="450">
        <v>1</v>
      </c>
      <c r="K893" s="466">
        <v>43647</v>
      </c>
      <c r="L893" s="466">
        <v>43830</v>
      </c>
      <c r="M893" s="486">
        <f>(+L893-K893)/7</f>
        <v>26.142857142857142</v>
      </c>
      <c r="N893" s="474">
        <v>0</v>
      </c>
      <c r="O893" s="475">
        <v>0</v>
      </c>
      <c r="P893" s="474">
        <v>0</v>
      </c>
      <c r="Q893" s="474">
        <v>0</v>
      </c>
      <c r="R893" s="286">
        <v>0</v>
      </c>
      <c r="S893" s="481"/>
      <c r="T893" s="476"/>
    </row>
    <row r="894" spans="1:20" ht="14.1" customHeight="1" thickBot="1">
      <c r="A894" s="493"/>
      <c r="B894" s="493"/>
      <c r="C894" s="287" t="s">
        <v>52</v>
      </c>
      <c r="D894" s="287"/>
      <c r="E894" s="287"/>
      <c r="F894" s="471"/>
      <c r="G894" s="472" t="s">
        <v>89</v>
      </c>
      <c r="H894" s="472"/>
      <c r="I894" s="472"/>
      <c r="J894" s="472"/>
      <c r="K894" s="472"/>
      <c r="L894" s="472"/>
      <c r="M894" s="472"/>
      <c r="N894" s="472"/>
      <c r="O894" s="472"/>
      <c r="P894" s="472"/>
      <c r="Q894" s="473"/>
      <c r="R894" s="524" t="s">
        <v>90</v>
      </c>
      <c r="S894" s="524"/>
      <c r="T894" s="94">
        <v>0</v>
      </c>
    </row>
    <row r="895" spans="1:20" ht="14.1" customHeight="1" thickBot="1">
      <c r="A895" s="493"/>
      <c r="B895" s="493"/>
      <c r="C895" s="287" t="s">
        <v>55</v>
      </c>
      <c r="D895" s="287"/>
      <c r="E895" s="287"/>
      <c r="F895" s="462"/>
      <c r="G895" s="391" t="s">
        <v>91</v>
      </c>
      <c r="H895" s="391"/>
      <c r="I895" s="391"/>
      <c r="J895" s="391"/>
      <c r="K895" s="391"/>
      <c r="L895" s="391"/>
      <c r="M895" s="391"/>
      <c r="N895" s="391"/>
      <c r="O895" s="391"/>
      <c r="P895" s="391"/>
      <c r="Q895" s="392"/>
      <c r="R895" s="507" t="s">
        <v>92</v>
      </c>
      <c r="S895" s="507"/>
      <c r="T895" s="94">
        <v>0.33487084870848705</v>
      </c>
    </row>
    <row r="899" spans="1:20" ht="14.1" customHeight="1">
      <c r="A899" s="103" t="s">
        <v>4</v>
      </c>
      <c r="B899" s="518" t="s">
        <v>60</v>
      </c>
      <c r="C899" s="518"/>
      <c r="D899" s="518"/>
      <c r="E899" s="104"/>
      <c r="F899" s="104"/>
      <c r="G899" s="105"/>
      <c r="H899" s="105"/>
    </row>
    <row r="900" spans="1:20" ht="14.1" customHeight="1">
      <c r="A900" s="103" t="s">
        <v>61</v>
      </c>
      <c r="B900" s="103"/>
      <c r="C900" s="519" t="s">
        <v>684</v>
      </c>
      <c r="D900" s="519"/>
      <c r="E900" s="519"/>
      <c r="F900" s="519"/>
    </row>
    <row r="901" spans="1:20" ht="14.1" customHeight="1">
      <c r="A901" s="103" t="s">
        <v>6</v>
      </c>
      <c r="B901" s="103" t="s">
        <v>7</v>
      </c>
      <c r="C901" s="103"/>
      <c r="D901" s="106"/>
      <c r="E901" s="86"/>
      <c r="F901" s="86"/>
      <c r="G901" s="107"/>
      <c r="H901" s="107"/>
    </row>
    <row r="902" spans="1:20" ht="14.1" customHeight="1" thickBot="1">
      <c r="A902" s="520" t="s">
        <v>62</v>
      </c>
      <c r="B902" s="520"/>
      <c r="C902" s="520"/>
      <c r="D902" s="108">
        <v>2017</v>
      </c>
      <c r="E902" s="86"/>
      <c r="F902" s="86"/>
      <c r="G902" s="109"/>
      <c r="H902" s="109"/>
    </row>
    <row r="903" spans="1:20" ht="14.1" customHeight="1" thickBot="1">
      <c r="A903" s="520" t="s">
        <v>114</v>
      </c>
      <c r="B903" s="520"/>
      <c r="C903" s="520"/>
      <c r="D903" s="520"/>
      <c r="E903" s="86"/>
      <c r="F903" s="86"/>
      <c r="G903" s="521" t="s">
        <v>692</v>
      </c>
      <c r="H903" s="521"/>
    </row>
    <row r="904" spans="1:20" ht="14.1" customHeight="1" thickBot="1">
      <c r="A904" s="522" t="s">
        <v>116</v>
      </c>
      <c r="B904" s="522"/>
      <c r="C904" s="522"/>
      <c r="D904" s="522"/>
      <c r="E904" s="86"/>
      <c r="F904" s="86"/>
      <c r="G904" s="523" t="s">
        <v>685</v>
      </c>
      <c r="H904" s="523"/>
    </row>
    <row r="905" spans="1:20" ht="14.1" customHeight="1">
      <c r="A905" s="515" t="s">
        <v>793</v>
      </c>
      <c r="B905" s="515"/>
      <c r="C905" s="148"/>
      <c r="D905" s="110"/>
      <c r="E905" s="110"/>
      <c r="F905" s="110"/>
      <c r="G905" s="111"/>
      <c r="H905" s="111"/>
    </row>
    <row r="906" spans="1:20" ht="14.1" customHeight="1" thickBot="1"/>
    <row r="907" spans="1:20" ht="48.75" customHeight="1" thickBot="1">
      <c r="A907" s="364" t="s">
        <v>12</v>
      </c>
      <c r="B907" s="364" t="s">
        <v>13</v>
      </c>
      <c r="C907" s="364" t="s">
        <v>14</v>
      </c>
      <c r="D907" s="364" t="s">
        <v>118</v>
      </c>
      <c r="E907" s="364" t="s">
        <v>119</v>
      </c>
      <c r="F907" s="364" t="s">
        <v>17</v>
      </c>
      <c r="G907" s="365" t="s">
        <v>18</v>
      </c>
      <c r="H907" s="364" t="s">
        <v>19</v>
      </c>
      <c r="I907" s="364" t="s">
        <v>120</v>
      </c>
      <c r="J907" s="364" t="s">
        <v>121</v>
      </c>
      <c r="K907" s="364" t="s">
        <v>22</v>
      </c>
      <c r="L907" s="364" t="s">
        <v>23</v>
      </c>
      <c r="M907" s="363" t="s">
        <v>122</v>
      </c>
      <c r="N907" s="363" t="s">
        <v>25</v>
      </c>
      <c r="O907" s="363" t="s">
        <v>26</v>
      </c>
      <c r="P907" s="363" t="s">
        <v>27</v>
      </c>
      <c r="Q907" s="363" t="s">
        <v>28</v>
      </c>
      <c r="R907" s="516" t="s">
        <v>29</v>
      </c>
      <c r="S907" s="517" t="s">
        <v>123</v>
      </c>
      <c r="T907" s="517"/>
    </row>
    <row r="908" spans="1:20" ht="14.1" customHeight="1" thickBot="1">
      <c r="A908" s="386"/>
      <c r="B908" s="386"/>
      <c r="C908" s="386"/>
      <c r="D908" s="386"/>
      <c r="E908" s="386"/>
      <c r="F908" s="386"/>
      <c r="G908" s="387"/>
      <c r="H908" s="386"/>
      <c r="I908" s="386"/>
      <c r="J908" s="386"/>
      <c r="K908" s="386"/>
      <c r="L908" s="386"/>
      <c r="M908" s="388"/>
      <c r="N908" s="388"/>
      <c r="O908" s="388"/>
      <c r="P908" s="388"/>
      <c r="Q908" s="388"/>
      <c r="R908" s="516"/>
      <c r="S908" s="84" t="s">
        <v>31</v>
      </c>
      <c r="T908" s="84" t="s">
        <v>32</v>
      </c>
    </row>
    <row r="909" spans="1:20" ht="199.5" customHeight="1" thickBot="1">
      <c r="A909" s="525">
        <v>4</v>
      </c>
      <c r="B909" s="528">
        <v>1202100</v>
      </c>
      <c r="C909" s="550" t="s">
        <v>784</v>
      </c>
      <c r="D909" s="510" t="s">
        <v>785</v>
      </c>
      <c r="E909" s="550" t="s">
        <v>786</v>
      </c>
      <c r="F909" s="437" t="s">
        <v>787</v>
      </c>
      <c r="G909" s="525" t="s">
        <v>788</v>
      </c>
      <c r="H909" s="437" t="s">
        <v>789</v>
      </c>
      <c r="I909" s="437" t="s">
        <v>410</v>
      </c>
      <c r="J909" s="437">
        <v>1</v>
      </c>
      <c r="K909" s="484">
        <v>43507</v>
      </c>
      <c r="L909" s="484">
        <v>43524</v>
      </c>
      <c r="M909" s="453">
        <f>(L909-K909)/7</f>
        <v>2.4285714285714284</v>
      </c>
      <c r="N909" s="469">
        <v>0</v>
      </c>
      <c r="O909" s="470">
        <v>0</v>
      </c>
      <c r="P909" s="469">
        <v>0</v>
      </c>
      <c r="Q909" s="469">
        <v>0</v>
      </c>
      <c r="R909" s="399">
        <v>0</v>
      </c>
      <c r="S909" s="116"/>
      <c r="T909" s="116"/>
    </row>
    <row r="910" spans="1:20" ht="181.5" customHeight="1" thickBot="1">
      <c r="A910" s="527"/>
      <c r="B910" s="530"/>
      <c r="C910" s="550"/>
      <c r="D910" s="511"/>
      <c r="E910" s="550"/>
      <c r="F910" s="483" t="s">
        <v>790</v>
      </c>
      <c r="G910" s="527"/>
      <c r="H910" s="483" t="s">
        <v>791</v>
      </c>
      <c r="I910" s="458" t="s">
        <v>792</v>
      </c>
      <c r="J910" s="437">
        <v>11</v>
      </c>
      <c r="K910" s="497">
        <v>43467</v>
      </c>
      <c r="L910" s="497">
        <v>43829</v>
      </c>
      <c r="M910" s="453">
        <f>(+L910-K910)/7</f>
        <v>51.714285714285715</v>
      </c>
      <c r="N910" s="474">
        <v>0</v>
      </c>
      <c r="O910" s="475">
        <v>0</v>
      </c>
      <c r="P910" s="474">
        <v>0</v>
      </c>
      <c r="Q910" s="474">
        <v>0</v>
      </c>
      <c r="R910" s="286">
        <v>0</v>
      </c>
      <c r="S910" s="495"/>
      <c r="T910" s="116"/>
    </row>
    <row r="911" spans="1:20" ht="14.1" customHeight="1" thickBot="1">
      <c r="A911" s="361"/>
      <c r="B911" s="455"/>
      <c r="C911" s="456" t="s">
        <v>52</v>
      </c>
      <c r="D911" s="457"/>
      <c r="E911" s="282"/>
      <c r="F911" s="86"/>
      <c r="G911" s="496" t="s">
        <v>89</v>
      </c>
      <c r="H911" s="472"/>
      <c r="I911" s="472"/>
      <c r="J911" s="472"/>
      <c r="K911" s="472"/>
      <c r="L911" s="472"/>
      <c r="M911" s="472"/>
      <c r="N911" s="472"/>
      <c r="O911" s="472"/>
      <c r="P911" s="472"/>
      <c r="Q911" s="473"/>
      <c r="R911" s="524" t="s">
        <v>90</v>
      </c>
      <c r="S911" s="507"/>
      <c r="T911" s="94">
        <v>0</v>
      </c>
    </row>
    <row r="912" spans="1:20" ht="14.1" customHeight="1" thickBot="1">
      <c r="A912" s="361"/>
      <c r="B912" s="362"/>
      <c r="C912" s="389" t="s">
        <v>55</v>
      </c>
      <c r="D912" s="390"/>
      <c r="E912" s="370"/>
      <c r="F912" s="86"/>
      <c r="G912" s="371" t="s">
        <v>91</v>
      </c>
      <c r="H912" s="391"/>
      <c r="I912" s="391"/>
      <c r="J912" s="391"/>
      <c r="K912" s="391"/>
      <c r="L912" s="391"/>
      <c r="M912" s="391"/>
      <c r="N912" s="391"/>
      <c r="O912" s="391"/>
      <c r="P912" s="391"/>
      <c r="Q912" s="392"/>
      <c r="R912" s="507" t="s">
        <v>92</v>
      </c>
      <c r="S912" s="507"/>
      <c r="T912" s="94">
        <v>0.33487084870848705</v>
      </c>
    </row>
    <row r="916" spans="1:20" ht="14.1" customHeight="1">
      <c r="A916" s="103" t="s">
        <v>4</v>
      </c>
      <c r="B916" s="518" t="s">
        <v>60</v>
      </c>
      <c r="C916" s="518"/>
      <c r="D916" s="518"/>
      <c r="E916" s="104"/>
      <c r="F916" s="104"/>
      <c r="G916" s="105"/>
      <c r="H916" s="105"/>
    </row>
    <row r="917" spans="1:20" ht="14.1" customHeight="1">
      <c r="A917" s="103" t="s">
        <v>61</v>
      </c>
      <c r="B917" s="103"/>
      <c r="C917" s="519" t="s">
        <v>684</v>
      </c>
      <c r="D917" s="519"/>
      <c r="E917" s="519"/>
      <c r="F917" s="519"/>
    </row>
    <row r="918" spans="1:20" ht="14.1" customHeight="1">
      <c r="A918" s="103" t="s">
        <v>6</v>
      </c>
      <c r="B918" s="103" t="s">
        <v>7</v>
      </c>
      <c r="C918" s="103"/>
      <c r="D918" s="106"/>
      <c r="E918" s="86"/>
      <c r="F918" s="86"/>
      <c r="G918" s="107"/>
      <c r="H918" s="107"/>
    </row>
    <row r="919" spans="1:20" ht="14.1" customHeight="1" thickBot="1">
      <c r="A919" s="520" t="s">
        <v>62</v>
      </c>
      <c r="B919" s="520"/>
      <c r="C919" s="520"/>
      <c r="D919" s="108">
        <v>2017</v>
      </c>
      <c r="E919" s="86"/>
      <c r="F919" s="86"/>
      <c r="G919" s="109"/>
      <c r="H919" s="109"/>
    </row>
    <row r="920" spans="1:20" ht="14.1" customHeight="1" thickBot="1">
      <c r="A920" s="520" t="s">
        <v>114</v>
      </c>
      <c r="B920" s="520"/>
      <c r="C920" s="520"/>
      <c r="D920" s="520"/>
      <c r="E920" s="86"/>
      <c r="F920" s="86"/>
      <c r="G920" s="521" t="s">
        <v>692</v>
      </c>
      <c r="H920" s="521"/>
    </row>
    <row r="921" spans="1:20" ht="14.1" customHeight="1" thickBot="1">
      <c r="A921" s="522" t="s">
        <v>116</v>
      </c>
      <c r="B921" s="522"/>
      <c r="C921" s="522"/>
      <c r="D921" s="522"/>
      <c r="E921" s="86"/>
      <c r="F921" s="86"/>
      <c r="G921" s="523" t="s">
        <v>685</v>
      </c>
      <c r="H921" s="523"/>
    </row>
    <row r="922" spans="1:20" ht="14.1" customHeight="1">
      <c r="A922" s="515" t="s">
        <v>794</v>
      </c>
      <c r="B922" s="515"/>
      <c r="C922" s="148"/>
      <c r="D922" s="110"/>
      <c r="E922" s="110"/>
      <c r="F922" s="110"/>
      <c r="G922" s="111"/>
      <c r="H922" s="111"/>
    </row>
    <row r="923" spans="1:20" ht="14.1" customHeight="1" thickBot="1"/>
    <row r="924" spans="1:20" ht="46.5" customHeight="1" thickBot="1">
      <c r="A924" s="364" t="s">
        <v>12</v>
      </c>
      <c r="B924" s="364" t="s">
        <v>13</v>
      </c>
      <c r="C924" s="364" t="s">
        <v>14</v>
      </c>
      <c r="D924" s="364" t="s">
        <v>118</v>
      </c>
      <c r="E924" s="364" t="s">
        <v>119</v>
      </c>
      <c r="F924" s="364" t="s">
        <v>17</v>
      </c>
      <c r="G924" s="365" t="s">
        <v>18</v>
      </c>
      <c r="H924" s="364" t="s">
        <v>19</v>
      </c>
      <c r="I924" s="364" t="s">
        <v>120</v>
      </c>
      <c r="J924" s="364" t="s">
        <v>121</v>
      </c>
      <c r="K924" s="364" t="s">
        <v>22</v>
      </c>
      <c r="L924" s="364" t="s">
        <v>23</v>
      </c>
      <c r="M924" s="363" t="s">
        <v>122</v>
      </c>
      <c r="N924" s="363" t="s">
        <v>25</v>
      </c>
      <c r="O924" s="363" t="s">
        <v>26</v>
      </c>
      <c r="P924" s="363" t="s">
        <v>27</v>
      </c>
      <c r="Q924" s="363" t="s">
        <v>28</v>
      </c>
      <c r="R924" s="516" t="s">
        <v>29</v>
      </c>
      <c r="S924" s="517" t="s">
        <v>123</v>
      </c>
      <c r="T924" s="517"/>
    </row>
    <row r="925" spans="1:20" ht="14.1" customHeight="1" thickBot="1">
      <c r="A925" s="386"/>
      <c r="B925" s="386"/>
      <c r="C925" s="386"/>
      <c r="D925" s="386"/>
      <c r="E925" s="386"/>
      <c r="F925" s="386"/>
      <c r="G925" s="387"/>
      <c r="H925" s="386"/>
      <c r="I925" s="386"/>
      <c r="J925" s="386"/>
      <c r="K925" s="386"/>
      <c r="L925" s="386"/>
      <c r="M925" s="498"/>
      <c r="N925" s="388"/>
      <c r="O925" s="388"/>
      <c r="P925" s="388"/>
      <c r="Q925" s="388"/>
      <c r="R925" s="516"/>
      <c r="S925" s="84" t="s">
        <v>31</v>
      </c>
      <c r="T925" s="84" t="s">
        <v>32</v>
      </c>
    </row>
    <row r="926" spans="1:20" ht="229.5" customHeight="1" thickBot="1">
      <c r="A926" s="544">
        <v>5</v>
      </c>
      <c r="B926" s="528">
        <v>1201001</v>
      </c>
      <c r="C926" s="547" t="s">
        <v>755</v>
      </c>
      <c r="D926" s="510" t="s">
        <v>756</v>
      </c>
      <c r="E926" s="510" t="s">
        <v>757</v>
      </c>
      <c r="F926" s="451" t="s">
        <v>758</v>
      </c>
      <c r="G926" s="540" t="s">
        <v>759</v>
      </c>
      <c r="H926" s="451" t="s">
        <v>760</v>
      </c>
      <c r="I926" s="463" t="s">
        <v>761</v>
      </c>
      <c r="J926" s="450">
        <v>2</v>
      </c>
      <c r="K926" s="464">
        <v>43467</v>
      </c>
      <c r="L926" s="464">
        <v>43615</v>
      </c>
      <c r="M926" s="482">
        <f t="shared" ref="M926:M931" si="2">(+L926-K926)/7</f>
        <v>21.142857142857142</v>
      </c>
      <c r="N926" s="468">
        <v>0</v>
      </c>
      <c r="O926" s="198">
        <v>0</v>
      </c>
      <c r="P926" s="197">
        <v>0</v>
      </c>
      <c r="Q926" s="197">
        <v>0</v>
      </c>
      <c r="R926" s="199">
        <v>0</v>
      </c>
      <c r="S926" s="116"/>
      <c r="T926" s="116"/>
    </row>
    <row r="927" spans="1:20" ht="121.5" customHeight="1" thickBot="1">
      <c r="A927" s="545"/>
      <c r="B927" s="529"/>
      <c r="C927" s="548"/>
      <c r="D927" s="542"/>
      <c r="E927" s="542"/>
      <c r="F927" s="451" t="s">
        <v>762</v>
      </c>
      <c r="G927" s="543"/>
      <c r="H927" s="451" t="s">
        <v>763</v>
      </c>
      <c r="I927" s="451" t="s">
        <v>764</v>
      </c>
      <c r="J927" s="450">
        <v>2</v>
      </c>
      <c r="K927" s="464">
        <v>43617</v>
      </c>
      <c r="L927" s="464">
        <v>43646</v>
      </c>
      <c r="M927" s="482">
        <f t="shared" si="2"/>
        <v>4.1428571428571432</v>
      </c>
      <c r="N927" s="468"/>
      <c r="O927" s="198"/>
      <c r="P927" s="197"/>
      <c r="Q927" s="197"/>
      <c r="R927" s="199"/>
      <c r="S927" s="494"/>
      <c r="T927" s="116"/>
    </row>
    <row r="928" spans="1:20" ht="155.25" customHeight="1" thickBot="1">
      <c r="A928" s="546"/>
      <c r="B928" s="530"/>
      <c r="C928" s="549"/>
      <c r="D928" s="511"/>
      <c r="E928" s="511"/>
      <c r="F928" s="451" t="s">
        <v>765</v>
      </c>
      <c r="G928" s="541"/>
      <c r="H928" s="451" t="s">
        <v>766</v>
      </c>
      <c r="I928" s="451" t="s">
        <v>767</v>
      </c>
      <c r="J928" s="450">
        <v>1</v>
      </c>
      <c r="K928" s="466">
        <v>43647</v>
      </c>
      <c r="L928" s="466">
        <v>43830</v>
      </c>
      <c r="M928" s="482">
        <f t="shared" si="2"/>
        <v>26.142857142857142</v>
      </c>
      <c r="N928" s="197">
        <v>0</v>
      </c>
      <c r="O928" s="198">
        <v>0</v>
      </c>
      <c r="P928" s="197">
        <v>0</v>
      </c>
      <c r="Q928" s="197">
        <v>0</v>
      </c>
      <c r="R928" s="199">
        <v>0</v>
      </c>
      <c r="S928" s="243"/>
      <c r="T928" s="116"/>
    </row>
    <row r="929" spans="1:20" ht="238.5" customHeight="1" thickBot="1">
      <c r="A929" s="437">
        <v>6</v>
      </c>
      <c r="B929" s="430">
        <v>1201001</v>
      </c>
      <c r="C929" s="431" t="s">
        <v>768</v>
      </c>
      <c r="D929" s="431" t="s">
        <v>769</v>
      </c>
      <c r="E929" s="431" t="s">
        <v>770</v>
      </c>
      <c r="F929" s="451" t="s">
        <v>771</v>
      </c>
      <c r="G929" s="450" t="s">
        <v>772</v>
      </c>
      <c r="H929" s="451" t="s">
        <v>773</v>
      </c>
      <c r="I929" s="485" t="s">
        <v>700</v>
      </c>
      <c r="J929" s="450">
        <v>6</v>
      </c>
      <c r="K929" s="466">
        <v>43467</v>
      </c>
      <c r="L929" s="466">
        <v>43830</v>
      </c>
      <c r="M929" s="486">
        <f t="shared" si="2"/>
        <v>51.857142857142854</v>
      </c>
      <c r="N929" s="197"/>
      <c r="O929" s="198"/>
      <c r="P929" s="197"/>
      <c r="Q929" s="197"/>
      <c r="R929" s="199"/>
      <c r="S929" s="243"/>
      <c r="T929" s="116"/>
    </row>
    <row r="930" spans="1:20" ht="155.25" customHeight="1" thickBot="1">
      <c r="A930" s="525">
        <v>7</v>
      </c>
      <c r="B930" s="528">
        <v>1201001</v>
      </c>
      <c r="C930" s="510" t="s">
        <v>774</v>
      </c>
      <c r="D930" s="510" t="s">
        <v>775</v>
      </c>
      <c r="E930" s="510" t="s">
        <v>776</v>
      </c>
      <c r="F930" s="461" t="s">
        <v>777</v>
      </c>
      <c r="G930" s="540" t="s">
        <v>778</v>
      </c>
      <c r="H930" s="461" t="s">
        <v>779</v>
      </c>
      <c r="I930" s="492" t="s">
        <v>761</v>
      </c>
      <c r="J930" s="450">
        <v>2</v>
      </c>
      <c r="K930" s="466">
        <v>43467</v>
      </c>
      <c r="L930" s="466">
        <v>43646</v>
      </c>
      <c r="M930" s="486">
        <f t="shared" si="2"/>
        <v>25.571428571428573</v>
      </c>
      <c r="N930" s="197"/>
      <c r="O930" s="198"/>
      <c r="P930" s="197"/>
      <c r="Q930" s="197"/>
      <c r="R930" s="199"/>
      <c r="S930" s="243"/>
      <c r="T930" s="116"/>
    </row>
    <row r="931" spans="1:20" ht="262.5" customHeight="1" thickBot="1">
      <c r="A931" s="526"/>
      <c r="B931" s="529"/>
      <c r="C931" s="542"/>
      <c r="D931" s="542"/>
      <c r="E931" s="542"/>
      <c r="F931" s="461" t="s">
        <v>780</v>
      </c>
      <c r="G931" s="541"/>
      <c r="H931" s="461" t="s">
        <v>781</v>
      </c>
      <c r="I931" s="492" t="s">
        <v>782</v>
      </c>
      <c r="J931" s="450">
        <v>1</v>
      </c>
      <c r="K931" s="466">
        <v>43647</v>
      </c>
      <c r="L931" s="466">
        <v>43830</v>
      </c>
      <c r="M931" s="486">
        <f t="shared" si="2"/>
        <v>26.142857142857142</v>
      </c>
      <c r="N931" s="197"/>
      <c r="O931" s="198"/>
      <c r="P931" s="197"/>
      <c r="Q931" s="197"/>
      <c r="R931" s="199"/>
      <c r="S931" s="243"/>
      <c r="T931" s="116"/>
    </row>
    <row r="932" spans="1:20" ht="14.1" customHeight="1" thickBot="1">
      <c r="A932" s="361"/>
      <c r="B932" s="362"/>
      <c r="C932" s="389" t="s">
        <v>52</v>
      </c>
      <c r="D932" s="390"/>
      <c r="E932" s="370"/>
      <c r="F932" s="86"/>
      <c r="G932" s="371" t="s">
        <v>89</v>
      </c>
      <c r="H932" s="391"/>
      <c r="I932" s="391"/>
      <c r="J932" s="391"/>
      <c r="K932" s="391"/>
      <c r="L932" s="391"/>
      <c r="M932" s="391"/>
      <c r="N932" s="391"/>
      <c r="O932" s="391"/>
      <c r="P932" s="391"/>
      <c r="Q932" s="392"/>
      <c r="R932" s="507" t="s">
        <v>90</v>
      </c>
      <c r="S932" s="507"/>
      <c r="T932" s="94">
        <v>0</v>
      </c>
    </row>
    <row r="933" spans="1:20" ht="14.1" customHeight="1" thickBot="1">
      <c r="A933" s="361"/>
      <c r="B933" s="362"/>
      <c r="C933" s="389" t="s">
        <v>55</v>
      </c>
      <c r="D933" s="390"/>
      <c r="E933" s="370"/>
      <c r="F933" s="86"/>
      <c r="G933" s="371" t="s">
        <v>91</v>
      </c>
      <c r="H933" s="391"/>
      <c r="I933" s="391"/>
      <c r="J933" s="391"/>
      <c r="K933" s="391"/>
      <c r="L933" s="391"/>
      <c r="M933" s="391"/>
      <c r="N933" s="391"/>
      <c r="O933" s="391"/>
      <c r="P933" s="391"/>
      <c r="Q933" s="392"/>
      <c r="R933" s="507" t="s">
        <v>92</v>
      </c>
      <c r="S933" s="507"/>
      <c r="T933" s="94">
        <v>0.33487084870848705</v>
      </c>
    </row>
    <row r="936" spans="1:20" ht="14.1" customHeight="1">
      <c r="A936" s="103" t="s">
        <v>4</v>
      </c>
      <c r="B936" s="518" t="s">
        <v>60</v>
      </c>
      <c r="C936" s="518"/>
      <c r="D936" s="518"/>
      <c r="E936" s="104"/>
      <c r="F936" s="104"/>
      <c r="G936" s="105"/>
      <c r="H936" s="105"/>
    </row>
    <row r="937" spans="1:20" ht="14.1" customHeight="1">
      <c r="A937" s="103" t="s">
        <v>61</v>
      </c>
      <c r="B937" s="103"/>
      <c r="C937" s="519" t="s">
        <v>684</v>
      </c>
      <c r="D937" s="519"/>
      <c r="E937" s="519"/>
      <c r="F937" s="519"/>
    </row>
    <row r="938" spans="1:20" ht="14.1" customHeight="1">
      <c r="A938" s="103" t="s">
        <v>6</v>
      </c>
      <c r="B938" s="103" t="s">
        <v>7</v>
      </c>
      <c r="C938" s="103"/>
      <c r="D938" s="106"/>
      <c r="E938" s="86"/>
      <c r="F938" s="86"/>
      <c r="G938" s="107"/>
      <c r="H938" s="107"/>
    </row>
    <row r="939" spans="1:20" ht="14.1" customHeight="1" thickBot="1">
      <c r="A939" s="520" t="s">
        <v>62</v>
      </c>
      <c r="B939" s="520"/>
      <c r="C939" s="520"/>
      <c r="D939" s="108">
        <v>2017</v>
      </c>
      <c r="E939" s="86"/>
      <c r="F939" s="86"/>
      <c r="G939" s="109"/>
      <c r="H939" s="109"/>
    </row>
    <row r="940" spans="1:20" ht="14.1" customHeight="1" thickBot="1">
      <c r="A940" s="520" t="s">
        <v>114</v>
      </c>
      <c r="B940" s="520"/>
      <c r="C940" s="520"/>
      <c r="D940" s="520"/>
      <c r="E940" s="86"/>
      <c r="F940" s="86"/>
      <c r="G940" s="521" t="s">
        <v>692</v>
      </c>
      <c r="H940" s="521"/>
    </row>
    <row r="941" spans="1:20" ht="14.1" customHeight="1" thickBot="1">
      <c r="A941" s="522" t="s">
        <v>116</v>
      </c>
      <c r="B941" s="522"/>
      <c r="C941" s="522"/>
      <c r="D941" s="522"/>
      <c r="E941" s="86"/>
      <c r="F941" s="86"/>
      <c r="G941" s="523" t="s">
        <v>685</v>
      </c>
      <c r="H941" s="523"/>
    </row>
    <row r="942" spans="1:20" ht="14.1" customHeight="1">
      <c r="A942" s="515" t="s">
        <v>795</v>
      </c>
      <c r="B942" s="515"/>
      <c r="C942" s="148"/>
      <c r="D942" s="110"/>
      <c r="E942" s="110"/>
      <c r="F942" s="110"/>
      <c r="G942" s="111"/>
      <c r="H942" s="111"/>
    </row>
    <row r="943" spans="1:20" ht="14.1" customHeight="1" thickBot="1"/>
    <row r="944" spans="1:20" ht="59.25" customHeight="1" thickBot="1">
      <c r="A944" s="364" t="s">
        <v>12</v>
      </c>
      <c r="B944" s="364" t="s">
        <v>13</v>
      </c>
      <c r="C944" s="364" t="s">
        <v>14</v>
      </c>
      <c r="D944" s="364" t="s">
        <v>118</v>
      </c>
      <c r="E944" s="364" t="s">
        <v>119</v>
      </c>
      <c r="F944" s="364" t="s">
        <v>17</v>
      </c>
      <c r="G944" s="365" t="s">
        <v>18</v>
      </c>
      <c r="H944" s="364" t="s">
        <v>19</v>
      </c>
      <c r="I944" s="364" t="s">
        <v>120</v>
      </c>
      <c r="J944" s="364" t="s">
        <v>121</v>
      </c>
      <c r="K944" s="364" t="s">
        <v>22</v>
      </c>
      <c r="L944" s="364" t="s">
        <v>23</v>
      </c>
      <c r="M944" s="363" t="s">
        <v>122</v>
      </c>
      <c r="N944" s="363" t="s">
        <v>25</v>
      </c>
      <c r="O944" s="363" t="s">
        <v>26</v>
      </c>
      <c r="P944" s="363" t="s">
        <v>27</v>
      </c>
      <c r="Q944" s="363" t="s">
        <v>28</v>
      </c>
      <c r="R944" s="516" t="s">
        <v>29</v>
      </c>
      <c r="S944" s="517" t="s">
        <v>123</v>
      </c>
      <c r="T944" s="517"/>
    </row>
    <row r="945" spans="1:20" ht="14.1" customHeight="1" thickBot="1">
      <c r="A945" s="386"/>
      <c r="B945" s="386"/>
      <c r="C945" s="386"/>
      <c r="D945" s="386"/>
      <c r="E945" s="386"/>
      <c r="F945" s="386"/>
      <c r="G945" s="387"/>
      <c r="H945" s="386"/>
      <c r="I945" s="386"/>
      <c r="J945" s="386"/>
      <c r="K945" s="386"/>
      <c r="L945" s="386"/>
      <c r="M945" s="388"/>
      <c r="N945" s="388"/>
      <c r="O945" s="388"/>
      <c r="P945" s="388"/>
      <c r="Q945" s="388"/>
      <c r="R945" s="516"/>
      <c r="S945" s="84" t="s">
        <v>31</v>
      </c>
      <c r="T945" s="84" t="s">
        <v>32</v>
      </c>
    </row>
    <row r="946" spans="1:20" ht="137.25" customHeight="1" thickBot="1">
      <c r="A946" s="540">
        <v>8</v>
      </c>
      <c r="B946" s="528">
        <v>1404003</v>
      </c>
      <c r="C946" s="510" t="s">
        <v>796</v>
      </c>
      <c r="D946" s="510" t="s">
        <v>797</v>
      </c>
      <c r="E946" s="510" t="s">
        <v>798</v>
      </c>
      <c r="F946" s="540" t="s">
        <v>799</v>
      </c>
      <c r="G946" s="540" t="s">
        <v>800</v>
      </c>
      <c r="H946" s="525" t="s">
        <v>801</v>
      </c>
      <c r="I946" s="525" t="s">
        <v>802</v>
      </c>
      <c r="J946" s="525">
        <v>2</v>
      </c>
      <c r="K946" s="533">
        <v>43434</v>
      </c>
      <c r="L946" s="533">
        <v>43585</v>
      </c>
      <c r="M946" s="535">
        <f>(L946-K946)/7</f>
        <v>21.571428571428573</v>
      </c>
      <c r="N946" s="197">
        <v>0</v>
      </c>
      <c r="O946" s="198">
        <v>0</v>
      </c>
      <c r="P946" s="197">
        <v>0</v>
      </c>
      <c r="Q946" s="197">
        <v>0</v>
      </c>
      <c r="R946" s="199">
        <v>0</v>
      </c>
      <c r="S946" s="116"/>
      <c r="T946" s="116"/>
    </row>
    <row r="947" spans="1:20" ht="133.5" customHeight="1" thickBot="1">
      <c r="A947" s="541"/>
      <c r="B947" s="530"/>
      <c r="C947" s="511"/>
      <c r="D947" s="511"/>
      <c r="E947" s="511"/>
      <c r="F947" s="541"/>
      <c r="G947" s="541"/>
      <c r="H947" s="527"/>
      <c r="I947" s="527"/>
      <c r="J947" s="527"/>
      <c r="K947" s="534"/>
      <c r="L947" s="534"/>
      <c r="M947" s="536"/>
      <c r="N947" s="197">
        <v>0</v>
      </c>
      <c r="O947" s="198">
        <v>0</v>
      </c>
      <c r="P947" s="197">
        <v>0</v>
      </c>
      <c r="Q947" s="197">
        <v>0</v>
      </c>
      <c r="R947" s="199">
        <v>0</v>
      </c>
      <c r="S947" s="243"/>
      <c r="T947" s="116"/>
    </row>
    <row r="948" spans="1:20" ht="96.75" customHeight="1" thickBot="1">
      <c r="A948" s="508">
        <v>9</v>
      </c>
      <c r="B948" s="509">
        <v>1404002</v>
      </c>
      <c r="C948" s="510" t="s">
        <v>803</v>
      </c>
      <c r="D948" s="510" t="s">
        <v>804</v>
      </c>
      <c r="E948" s="510" t="s">
        <v>805</v>
      </c>
      <c r="F948" s="537" t="s">
        <v>806</v>
      </c>
      <c r="G948" s="537" t="s">
        <v>807</v>
      </c>
      <c r="H948" s="445" t="s">
        <v>808</v>
      </c>
      <c r="I948" s="445" t="s">
        <v>809</v>
      </c>
      <c r="J948" s="499">
        <v>1</v>
      </c>
      <c r="K948" s="500">
        <v>43434</v>
      </c>
      <c r="L948" s="501">
        <v>43480</v>
      </c>
      <c r="M948" s="482">
        <f>(+L948-K948)/7</f>
        <v>6.5714285714285712</v>
      </c>
      <c r="N948" s="469">
        <v>0</v>
      </c>
      <c r="O948" s="470">
        <v>0</v>
      </c>
      <c r="P948" s="469">
        <v>0</v>
      </c>
      <c r="Q948" s="469">
        <v>0</v>
      </c>
      <c r="R948" s="399">
        <v>0</v>
      </c>
      <c r="S948" s="477"/>
      <c r="T948" s="116"/>
    </row>
    <row r="949" spans="1:20" ht="144.75" customHeight="1" thickBot="1">
      <c r="A949" s="508"/>
      <c r="B949" s="509"/>
      <c r="C949" s="542"/>
      <c r="D949" s="542"/>
      <c r="E949" s="542"/>
      <c r="F949" s="538"/>
      <c r="G949" s="538"/>
      <c r="H949" s="446" t="s">
        <v>810</v>
      </c>
      <c r="I949" s="445" t="s">
        <v>811</v>
      </c>
      <c r="J949" s="502">
        <v>1</v>
      </c>
      <c r="K949" s="500">
        <v>43467</v>
      </c>
      <c r="L949" s="503">
        <v>43646</v>
      </c>
      <c r="M949" s="482">
        <f>(+L949-K949)/7</f>
        <v>25.571428571428573</v>
      </c>
      <c r="N949" s="474">
        <v>0</v>
      </c>
      <c r="O949" s="475">
        <v>0</v>
      </c>
      <c r="P949" s="474">
        <v>0</v>
      </c>
      <c r="Q949" s="474">
        <v>0</v>
      </c>
      <c r="R949" s="286">
        <v>0</v>
      </c>
      <c r="S949" s="481"/>
      <c r="T949" s="476"/>
    </row>
    <row r="950" spans="1:20" ht="127.5" customHeight="1" thickBot="1">
      <c r="A950" s="508"/>
      <c r="B950" s="509"/>
      <c r="C950" s="511"/>
      <c r="D950" s="511"/>
      <c r="E950" s="511"/>
      <c r="F950" s="539"/>
      <c r="G950" s="538"/>
      <c r="H950" s="445" t="s">
        <v>812</v>
      </c>
      <c r="I950" s="445" t="s">
        <v>813</v>
      </c>
      <c r="J950" s="504">
        <v>6</v>
      </c>
      <c r="K950" s="500">
        <v>43467</v>
      </c>
      <c r="L950" s="503">
        <v>43646</v>
      </c>
      <c r="M950" s="482">
        <f>(+L950-K950)/7</f>
        <v>25.571428571428573</v>
      </c>
      <c r="N950" s="478">
        <v>0</v>
      </c>
      <c r="O950" s="479">
        <v>0</v>
      </c>
      <c r="P950" s="478">
        <v>0</v>
      </c>
      <c r="Q950" s="478">
        <v>0</v>
      </c>
      <c r="R950" s="402">
        <v>0</v>
      </c>
      <c r="S950" s="480"/>
      <c r="T950" s="116"/>
    </row>
    <row r="951" spans="1:20" ht="14.1" customHeight="1" thickBot="1">
      <c r="A951" s="394"/>
      <c r="B951" s="455"/>
      <c r="C951" s="456" t="s">
        <v>52</v>
      </c>
      <c r="D951" s="457"/>
      <c r="E951" s="457"/>
      <c r="F951" s="471"/>
      <c r="G951" s="472" t="s">
        <v>89</v>
      </c>
      <c r="H951" s="472"/>
      <c r="I951" s="472"/>
      <c r="J951" s="472"/>
      <c r="K951" s="472"/>
      <c r="L951" s="472"/>
      <c r="M951" s="472"/>
      <c r="N951" s="472"/>
      <c r="O951" s="472"/>
      <c r="P951" s="472"/>
      <c r="Q951" s="473"/>
      <c r="R951" s="524" t="s">
        <v>90</v>
      </c>
      <c r="S951" s="507"/>
      <c r="T951" s="94">
        <v>0</v>
      </c>
    </row>
    <row r="952" spans="1:20" ht="14.1" customHeight="1" thickBot="1">
      <c r="A952" s="361"/>
      <c r="B952" s="362"/>
      <c r="C952" s="389" t="s">
        <v>55</v>
      </c>
      <c r="D952" s="390"/>
      <c r="E952" s="390"/>
      <c r="F952" s="462"/>
      <c r="G952" s="391" t="s">
        <v>91</v>
      </c>
      <c r="H952" s="391"/>
      <c r="I952" s="391"/>
      <c r="J952" s="391"/>
      <c r="K952" s="391"/>
      <c r="L952" s="391"/>
      <c r="M952" s="391"/>
      <c r="N952" s="391"/>
      <c r="O952" s="391"/>
      <c r="P952" s="391"/>
      <c r="Q952" s="392"/>
      <c r="R952" s="507" t="s">
        <v>92</v>
      </c>
      <c r="S952" s="507"/>
      <c r="T952" s="94">
        <v>0.33487084870848705</v>
      </c>
    </row>
    <row r="953" spans="1:20" ht="14.1" customHeight="1">
      <c r="A953" s="348"/>
      <c r="B953" s="348"/>
      <c r="C953" s="348"/>
      <c r="D953" s="348"/>
      <c r="E953" s="348"/>
      <c r="F953" s="348"/>
    </row>
    <row r="956" spans="1:20" ht="14.1" customHeight="1">
      <c r="A956" s="103" t="s">
        <v>4</v>
      </c>
      <c r="B956" s="518" t="s">
        <v>60</v>
      </c>
      <c r="C956" s="518"/>
      <c r="D956" s="518"/>
      <c r="E956" s="104"/>
      <c r="F956" s="104"/>
      <c r="G956" s="105"/>
      <c r="H956" s="105"/>
    </row>
    <row r="957" spans="1:20" ht="14.1" customHeight="1">
      <c r="A957" s="103" t="s">
        <v>61</v>
      </c>
      <c r="B957" s="103"/>
      <c r="C957" s="519" t="s">
        <v>684</v>
      </c>
      <c r="D957" s="519"/>
      <c r="E957" s="519"/>
      <c r="F957" s="519"/>
    </row>
    <row r="958" spans="1:20" ht="14.1" customHeight="1">
      <c r="A958" s="103" t="s">
        <v>6</v>
      </c>
      <c r="B958" s="103" t="s">
        <v>7</v>
      </c>
      <c r="C958" s="103"/>
      <c r="D958" s="106"/>
      <c r="E958" s="86"/>
      <c r="F958" s="86"/>
      <c r="G958" s="107"/>
      <c r="H958" s="107"/>
    </row>
    <row r="959" spans="1:20" ht="14.1" customHeight="1" thickBot="1">
      <c r="A959" s="520" t="s">
        <v>62</v>
      </c>
      <c r="B959" s="520"/>
      <c r="C959" s="520"/>
      <c r="D959" s="108">
        <v>2017</v>
      </c>
      <c r="E959" s="86"/>
      <c r="F959" s="86"/>
      <c r="G959" s="109"/>
      <c r="H959" s="109"/>
    </row>
    <row r="960" spans="1:20" ht="14.1" customHeight="1" thickBot="1">
      <c r="A960" s="520" t="s">
        <v>114</v>
      </c>
      <c r="B960" s="520"/>
      <c r="C960" s="520"/>
      <c r="D960" s="520"/>
      <c r="E960" s="86"/>
      <c r="F960" s="86"/>
      <c r="G960" s="521" t="s">
        <v>692</v>
      </c>
      <c r="H960" s="521"/>
    </row>
    <row r="961" spans="1:20" ht="14.1" customHeight="1" thickBot="1">
      <c r="A961" s="522" t="s">
        <v>116</v>
      </c>
      <c r="B961" s="522"/>
      <c r="C961" s="522"/>
      <c r="D961" s="522"/>
      <c r="E961" s="86"/>
      <c r="F961" s="86"/>
      <c r="G961" s="523" t="s">
        <v>685</v>
      </c>
      <c r="H961" s="523"/>
    </row>
    <row r="962" spans="1:20" ht="14.1" customHeight="1">
      <c r="A962" s="515" t="s">
        <v>814</v>
      </c>
      <c r="B962" s="515"/>
      <c r="C962" s="148"/>
      <c r="D962" s="110"/>
      <c r="E962" s="110"/>
      <c r="F962" s="110"/>
      <c r="G962" s="111"/>
      <c r="H962" s="111"/>
    </row>
    <row r="963" spans="1:20" ht="14.1" customHeight="1" thickBot="1"/>
    <row r="964" spans="1:20" ht="38.25" customHeight="1" thickBot="1">
      <c r="A964" s="364" t="s">
        <v>12</v>
      </c>
      <c r="B964" s="364" t="s">
        <v>13</v>
      </c>
      <c r="C964" s="364" t="s">
        <v>14</v>
      </c>
      <c r="D964" s="364" t="s">
        <v>118</v>
      </c>
      <c r="E964" s="364" t="s">
        <v>119</v>
      </c>
      <c r="F964" s="364" t="s">
        <v>17</v>
      </c>
      <c r="G964" s="365" t="s">
        <v>18</v>
      </c>
      <c r="H964" s="364" t="s">
        <v>19</v>
      </c>
      <c r="I964" s="364" t="s">
        <v>120</v>
      </c>
      <c r="J964" s="364" t="s">
        <v>121</v>
      </c>
      <c r="K964" s="364" t="s">
        <v>22</v>
      </c>
      <c r="L964" s="364" t="s">
        <v>23</v>
      </c>
      <c r="M964" s="363" t="s">
        <v>122</v>
      </c>
      <c r="N964" s="363" t="s">
        <v>25</v>
      </c>
      <c r="O964" s="363" t="s">
        <v>26</v>
      </c>
      <c r="P964" s="363" t="s">
        <v>27</v>
      </c>
      <c r="Q964" s="363" t="s">
        <v>28</v>
      </c>
      <c r="R964" s="516" t="s">
        <v>29</v>
      </c>
      <c r="S964" s="517" t="s">
        <v>123</v>
      </c>
      <c r="T964" s="517"/>
    </row>
    <row r="965" spans="1:20" ht="14.1" customHeight="1" thickBot="1">
      <c r="A965" s="386"/>
      <c r="B965" s="386"/>
      <c r="C965" s="386"/>
      <c r="D965" s="386"/>
      <c r="E965" s="386"/>
      <c r="F965" s="386"/>
      <c r="G965" s="387"/>
      <c r="H965" s="386"/>
      <c r="I965" s="386"/>
      <c r="J965" s="386"/>
      <c r="K965" s="386"/>
      <c r="L965" s="386"/>
      <c r="M965" s="388"/>
      <c r="N965" s="388"/>
      <c r="O965" s="388"/>
      <c r="P965" s="388"/>
      <c r="Q965" s="388"/>
      <c r="R965" s="516"/>
      <c r="S965" s="84" t="s">
        <v>31</v>
      </c>
      <c r="T965" s="84" t="s">
        <v>32</v>
      </c>
    </row>
    <row r="966" spans="1:20" ht="137.25" customHeight="1" thickBot="1">
      <c r="A966" s="525">
        <v>10</v>
      </c>
      <c r="B966" s="528">
        <v>1201003</v>
      </c>
      <c r="C966" s="531" t="s">
        <v>815</v>
      </c>
      <c r="D966" s="532" t="s">
        <v>816</v>
      </c>
      <c r="E966" s="532" t="s">
        <v>817</v>
      </c>
      <c r="F966" s="450" t="s">
        <v>818</v>
      </c>
      <c r="G966" s="450" t="s">
        <v>819</v>
      </c>
      <c r="H966" s="450" t="s">
        <v>820</v>
      </c>
      <c r="I966" s="450" t="s">
        <v>821</v>
      </c>
      <c r="J966" s="450">
        <v>1</v>
      </c>
      <c r="K966" s="466">
        <v>43466</v>
      </c>
      <c r="L966" s="466">
        <v>43585</v>
      </c>
      <c r="M966" s="482">
        <f>(+L966-K966)/7</f>
        <v>17</v>
      </c>
      <c r="N966" s="197">
        <v>0</v>
      </c>
      <c r="O966" s="198">
        <v>0</v>
      </c>
      <c r="P966" s="197">
        <v>0</v>
      </c>
      <c r="Q966" s="197">
        <v>0</v>
      </c>
      <c r="R966" s="199">
        <v>0</v>
      </c>
      <c r="S966" s="116"/>
      <c r="T966" s="116"/>
    </row>
    <row r="967" spans="1:20" ht="172.5" customHeight="1" thickBot="1">
      <c r="A967" s="526"/>
      <c r="B967" s="529"/>
      <c r="C967" s="531"/>
      <c r="D967" s="532"/>
      <c r="E967" s="532"/>
      <c r="F967" s="450" t="s">
        <v>822</v>
      </c>
      <c r="G967" s="450" t="s">
        <v>823</v>
      </c>
      <c r="H967" s="450" t="s">
        <v>824</v>
      </c>
      <c r="I967" s="450" t="s">
        <v>825</v>
      </c>
      <c r="J967" s="450">
        <v>4</v>
      </c>
      <c r="K967" s="466">
        <v>43466</v>
      </c>
      <c r="L967" s="466">
        <v>43829</v>
      </c>
      <c r="M967" s="505">
        <f>(+L967-K967)/7</f>
        <v>51.857142857142854</v>
      </c>
      <c r="N967" s="197">
        <v>0</v>
      </c>
      <c r="O967" s="198">
        <v>0</v>
      </c>
      <c r="P967" s="197">
        <v>0</v>
      </c>
      <c r="Q967" s="197">
        <v>0</v>
      </c>
      <c r="R967" s="199">
        <v>0</v>
      </c>
      <c r="S967" s="243"/>
      <c r="T967" s="116"/>
    </row>
    <row r="968" spans="1:20" ht="165" customHeight="1" thickBot="1">
      <c r="A968" s="526"/>
      <c r="B968" s="529"/>
      <c r="C968" s="531"/>
      <c r="D968" s="532"/>
      <c r="E968" s="532"/>
      <c r="F968" s="450" t="s">
        <v>826</v>
      </c>
      <c r="G968" s="450" t="s">
        <v>827</v>
      </c>
      <c r="H968" s="450" t="s">
        <v>828</v>
      </c>
      <c r="I968" s="450" t="s">
        <v>825</v>
      </c>
      <c r="J968" s="450">
        <v>4</v>
      </c>
      <c r="K968" s="466">
        <v>43466</v>
      </c>
      <c r="L968" s="466">
        <v>43829</v>
      </c>
      <c r="M968" s="505">
        <f>+(L968-K968)/7</f>
        <v>51.857142857142854</v>
      </c>
      <c r="N968" s="469">
        <v>0</v>
      </c>
      <c r="O968" s="470">
        <v>0</v>
      </c>
      <c r="P968" s="469">
        <v>0</v>
      </c>
      <c r="Q968" s="469">
        <v>0</v>
      </c>
      <c r="R968" s="399">
        <v>0</v>
      </c>
      <c r="S968" s="477"/>
      <c r="T968" s="116"/>
    </row>
    <row r="969" spans="1:20" ht="186.75" customHeight="1" thickBot="1">
      <c r="A969" s="526"/>
      <c r="B969" s="529"/>
      <c r="C969" s="531"/>
      <c r="D969" s="532"/>
      <c r="E969" s="532"/>
      <c r="F969" s="450" t="s">
        <v>829</v>
      </c>
      <c r="G969" s="450" t="s">
        <v>830</v>
      </c>
      <c r="H969" s="450" t="s">
        <v>831</v>
      </c>
      <c r="I969" s="450" t="s">
        <v>825</v>
      </c>
      <c r="J969" s="450">
        <v>4</v>
      </c>
      <c r="K969" s="466">
        <v>43466</v>
      </c>
      <c r="L969" s="466">
        <v>43829</v>
      </c>
      <c r="M969" s="505">
        <f>(+L969-K969)/7</f>
        <v>51.857142857142854</v>
      </c>
      <c r="N969" s="474">
        <v>0</v>
      </c>
      <c r="O969" s="475">
        <v>0</v>
      </c>
      <c r="P969" s="474">
        <v>0</v>
      </c>
      <c r="Q969" s="474">
        <v>0</v>
      </c>
      <c r="R969" s="286">
        <v>0</v>
      </c>
      <c r="S969" s="481"/>
      <c r="T969" s="476"/>
    </row>
    <row r="970" spans="1:20" ht="191.25" customHeight="1" thickBot="1">
      <c r="A970" s="526"/>
      <c r="B970" s="529"/>
      <c r="C970" s="531"/>
      <c r="D970" s="532"/>
      <c r="E970" s="532"/>
      <c r="F970" s="450" t="s">
        <v>832</v>
      </c>
      <c r="G970" s="450" t="s">
        <v>833</v>
      </c>
      <c r="H970" s="450" t="s">
        <v>834</v>
      </c>
      <c r="I970" s="450" t="s">
        <v>825</v>
      </c>
      <c r="J970" s="450">
        <v>4</v>
      </c>
      <c r="K970" s="466">
        <v>43466</v>
      </c>
      <c r="L970" s="466">
        <v>43829</v>
      </c>
      <c r="M970" s="505">
        <f>(+L970-K970)/7</f>
        <v>51.857142857142854</v>
      </c>
      <c r="N970" s="478"/>
      <c r="O970" s="479"/>
      <c r="P970" s="478"/>
      <c r="Q970" s="478"/>
      <c r="R970" s="402"/>
      <c r="S970" s="491"/>
      <c r="T970" s="476"/>
    </row>
    <row r="971" spans="1:20" ht="273.75" customHeight="1" thickBot="1">
      <c r="A971" s="527"/>
      <c r="B971" s="530"/>
      <c r="C971" s="531"/>
      <c r="D971" s="532"/>
      <c r="E971" s="532"/>
      <c r="F971" s="450" t="s">
        <v>835</v>
      </c>
      <c r="G971" s="450" t="s">
        <v>836</v>
      </c>
      <c r="H971" s="450" t="s">
        <v>837</v>
      </c>
      <c r="I971" s="450" t="s">
        <v>825</v>
      </c>
      <c r="J971" s="450">
        <v>4</v>
      </c>
      <c r="K971" s="466">
        <v>43466</v>
      </c>
      <c r="L971" s="466">
        <v>43829</v>
      </c>
      <c r="M971" s="505">
        <f>(+L971-K971)/7</f>
        <v>51.857142857142854</v>
      </c>
      <c r="N971" s="478">
        <v>0</v>
      </c>
      <c r="O971" s="479">
        <v>0</v>
      </c>
      <c r="P971" s="478">
        <v>0</v>
      </c>
      <c r="Q971" s="478">
        <v>0</v>
      </c>
      <c r="R971" s="402">
        <v>0</v>
      </c>
      <c r="S971" s="480"/>
      <c r="T971" s="116"/>
    </row>
    <row r="972" spans="1:20" ht="14.1" customHeight="1" thickBot="1">
      <c r="A972" s="394"/>
      <c r="B972" s="455"/>
      <c r="C972" s="456" t="s">
        <v>52</v>
      </c>
      <c r="D972" s="457"/>
      <c r="E972" s="457"/>
      <c r="F972" s="471"/>
      <c r="G972" s="472" t="s">
        <v>89</v>
      </c>
      <c r="H972" s="472"/>
      <c r="I972" s="472"/>
      <c r="J972" s="472"/>
      <c r="K972" s="472"/>
      <c r="L972" s="472"/>
      <c r="M972" s="472"/>
      <c r="N972" s="472"/>
      <c r="O972" s="472"/>
      <c r="P972" s="472"/>
      <c r="Q972" s="473"/>
      <c r="R972" s="524" t="s">
        <v>90</v>
      </c>
      <c r="S972" s="507"/>
      <c r="T972" s="94">
        <v>0</v>
      </c>
    </row>
    <row r="973" spans="1:20" ht="14.1" customHeight="1" thickBot="1">
      <c r="A973" s="361"/>
      <c r="B973" s="362"/>
      <c r="C973" s="389" t="s">
        <v>55</v>
      </c>
      <c r="D973" s="390"/>
      <c r="E973" s="390"/>
      <c r="F973" s="462"/>
      <c r="G973" s="391" t="s">
        <v>91</v>
      </c>
      <c r="H973" s="391"/>
      <c r="I973" s="391"/>
      <c r="J973" s="391"/>
      <c r="K973" s="391"/>
      <c r="L973" s="391"/>
      <c r="M973" s="391"/>
      <c r="N973" s="391"/>
      <c r="O973" s="391"/>
      <c r="P973" s="391"/>
      <c r="Q973" s="392"/>
      <c r="R973" s="507" t="s">
        <v>92</v>
      </c>
      <c r="S973" s="507"/>
      <c r="T973" s="94">
        <v>0.33487084870848705</v>
      </c>
    </row>
    <row r="974" spans="1:20" ht="14.1" customHeight="1">
      <c r="A974" s="348"/>
      <c r="B974" s="348"/>
      <c r="C974" s="348"/>
      <c r="D974" s="348"/>
      <c r="E974" s="348"/>
      <c r="F974" s="348"/>
    </row>
    <row r="977" spans="1:20" ht="14.1" customHeight="1">
      <c r="A977" s="103" t="s">
        <v>4</v>
      </c>
      <c r="B977" s="518" t="s">
        <v>60</v>
      </c>
      <c r="C977" s="518"/>
      <c r="D977" s="518"/>
      <c r="E977" s="104"/>
      <c r="F977" s="104"/>
      <c r="G977" s="105"/>
      <c r="H977" s="105"/>
    </row>
    <row r="978" spans="1:20" ht="14.1" customHeight="1">
      <c r="A978" s="103" t="s">
        <v>61</v>
      </c>
      <c r="B978" s="103"/>
      <c r="C978" s="519" t="s">
        <v>684</v>
      </c>
      <c r="D978" s="519"/>
      <c r="E978" s="519"/>
      <c r="F978" s="519"/>
    </row>
    <row r="979" spans="1:20" ht="14.1" customHeight="1">
      <c r="A979" s="103" t="s">
        <v>6</v>
      </c>
      <c r="B979" s="103" t="s">
        <v>7</v>
      </c>
      <c r="C979" s="103"/>
      <c r="D979" s="106"/>
      <c r="E979" s="86"/>
      <c r="F979" s="86"/>
      <c r="G979" s="107"/>
      <c r="H979" s="107"/>
    </row>
    <row r="980" spans="1:20" ht="14.1" customHeight="1" thickBot="1">
      <c r="A980" s="520" t="s">
        <v>62</v>
      </c>
      <c r="B980" s="520"/>
      <c r="C980" s="520"/>
      <c r="D980" s="108">
        <v>2017</v>
      </c>
      <c r="E980" s="86"/>
      <c r="F980" s="86"/>
      <c r="G980" s="109"/>
      <c r="H980" s="109"/>
    </row>
    <row r="981" spans="1:20" ht="14.1" customHeight="1" thickBot="1">
      <c r="A981" s="520" t="s">
        <v>114</v>
      </c>
      <c r="B981" s="520"/>
      <c r="C981" s="520"/>
      <c r="D981" s="520"/>
      <c r="E981" s="86"/>
      <c r="F981" s="86"/>
      <c r="G981" s="521" t="s">
        <v>692</v>
      </c>
      <c r="H981" s="521"/>
    </row>
    <row r="982" spans="1:20" ht="14.1" customHeight="1" thickBot="1">
      <c r="A982" s="522" t="s">
        <v>116</v>
      </c>
      <c r="B982" s="522"/>
      <c r="C982" s="522"/>
      <c r="D982" s="522"/>
      <c r="E982" s="86"/>
      <c r="F982" s="86"/>
      <c r="G982" s="523" t="s">
        <v>685</v>
      </c>
      <c r="H982" s="523"/>
    </row>
    <row r="983" spans="1:20" ht="14.1" customHeight="1">
      <c r="A983" s="515" t="s">
        <v>838</v>
      </c>
      <c r="B983" s="515"/>
      <c r="C983" s="148"/>
      <c r="D983" s="110"/>
      <c r="E983" s="110"/>
      <c r="F983" s="110"/>
      <c r="G983" s="111"/>
      <c r="H983" s="111"/>
    </row>
    <row r="984" spans="1:20" ht="14.1" customHeight="1" thickBot="1"/>
    <row r="985" spans="1:20" ht="48" customHeight="1" thickBot="1">
      <c r="A985" s="364" t="s">
        <v>12</v>
      </c>
      <c r="B985" s="364" t="s">
        <v>13</v>
      </c>
      <c r="C985" s="364" t="s">
        <v>14</v>
      </c>
      <c r="D985" s="364" t="s">
        <v>118</v>
      </c>
      <c r="E985" s="364" t="s">
        <v>119</v>
      </c>
      <c r="F985" s="364" t="s">
        <v>17</v>
      </c>
      <c r="G985" s="365" t="s">
        <v>18</v>
      </c>
      <c r="H985" s="364" t="s">
        <v>19</v>
      </c>
      <c r="I985" s="364" t="s">
        <v>120</v>
      </c>
      <c r="J985" s="364" t="s">
        <v>121</v>
      </c>
      <c r="K985" s="364" t="s">
        <v>22</v>
      </c>
      <c r="L985" s="364" t="s">
        <v>23</v>
      </c>
      <c r="M985" s="363" t="s">
        <v>122</v>
      </c>
      <c r="N985" s="363" t="s">
        <v>25</v>
      </c>
      <c r="O985" s="363" t="s">
        <v>26</v>
      </c>
      <c r="P985" s="363" t="s">
        <v>27</v>
      </c>
      <c r="Q985" s="363" t="s">
        <v>28</v>
      </c>
      <c r="R985" s="516" t="s">
        <v>29</v>
      </c>
      <c r="S985" s="517" t="s">
        <v>123</v>
      </c>
      <c r="T985" s="517"/>
    </row>
    <row r="986" spans="1:20" ht="25.5" customHeight="1" thickBot="1">
      <c r="A986" s="386"/>
      <c r="B986" s="386"/>
      <c r="C986" s="386"/>
      <c r="D986" s="386"/>
      <c r="E986" s="386"/>
      <c r="F986" s="386"/>
      <c r="G986" s="387"/>
      <c r="H986" s="386"/>
      <c r="I986" s="386"/>
      <c r="J986" s="386"/>
      <c r="K986" s="386"/>
      <c r="L986" s="386"/>
      <c r="M986" s="498"/>
      <c r="N986" s="388"/>
      <c r="O986" s="388"/>
      <c r="P986" s="388"/>
      <c r="Q986" s="388"/>
      <c r="R986" s="516"/>
      <c r="S986" s="84" t="s">
        <v>31</v>
      </c>
      <c r="T986" s="84" t="s">
        <v>32</v>
      </c>
    </row>
    <row r="987" spans="1:20" ht="158.25" customHeight="1" thickBot="1">
      <c r="A987" s="508">
        <v>13</v>
      </c>
      <c r="B987" s="509">
        <v>1802002</v>
      </c>
      <c r="C987" s="510" t="s">
        <v>839</v>
      </c>
      <c r="D987" s="512" t="s">
        <v>840</v>
      </c>
      <c r="E987" s="512" t="s">
        <v>841</v>
      </c>
      <c r="F987" s="513" t="s">
        <v>842</v>
      </c>
      <c r="G987" s="514" t="s">
        <v>843</v>
      </c>
      <c r="H987" s="461" t="s">
        <v>844</v>
      </c>
      <c r="I987" s="461" t="s">
        <v>845</v>
      </c>
      <c r="J987" s="467">
        <v>4</v>
      </c>
      <c r="K987" s="506">
        <v>43466</v>
      </c>
      <c r="L987" s="506">
        <v>43830</v>
      </c>
      <c r="M987" s="453">
        <f>(+L987-K987)/7</f>
        <v>52</v>
      </c>
      <c r="N987" s="468">
        <v>0</v>
      </c>
      <c r="O987" s="198">
        <v>0</v>
      </c>
      <c r="P987" s="197">
        <v>0</v>
      </c>
      <c r="Q987" s="197">
        <v>0</v>
      </c>
      <c r="R987" s="199">
        <v>0</v>
      </c>
      <c r="S987" s="116"/>
      <c r="T987" s="116"/>
    </row>
    <row r="988" spans="1:20" ht="243.75" customHeight="1" thickBot="1">
      <c r="A988" s="508"/>
      <c r="B988" s="509"/>
      <c r="C988" s="511"/>
      <c r="D988" s="512"/>
      <c r="E988" s="512"/>
      <c r="F988" s="513"/>
      <c r="G988" s="514"/>
      <c r="H988" s="451" t="s">
        <v>846</v>
      </c>
      <c r="I988" s="451" t="s">
        <v>847</v>
      </c>
      <c r="J988" s="450">
        <v>2</v>
      </c>
      <c r="K988" s="464">
        <v>43466</v>
      </c>
      <c r="L988" s="464">
        <v>43830</v>
      </c>
      <c r="M988" s="453">
        <f>(+L988-K988)/7</f>
        <v>52</v>
      </c>
      <c r="N988" s="468">
        <v>0</v>
      </c>
      <c r="O988" s="198">
        <v>0</v>
      </c>
      <c r="P988" s="197">
        <v>0</v>
      </c>
      <c r="Q988" s="197">
        <v>0</v>
      </c>
      <c r="R988" s="199">
        <v>0</v>
      </c>
      <c r="S988" s="494"/>
      <c r="T988" s="116"/>
    </row>
    <row r="989" spans="1:20" ht="14.1" customHeight="1" thickBot="1">
      <c r="A989" s="361"/>
      <c r="B989" s="362"/>
      <c r="C989" s="389" t="s">
        <v>52</v>
      </c>
      <c r="D989" s="390"/>
      <c r="E989" s="370"/>
      <c r="F989" s="86"/>
      <c r="G989" s="371" t="s">
        <v>89</v>
      </c>
      <c r="H989" s="391"/>
      <c r="I989" s="391"/>
      <c r="J989" s="391"/>
      <c r="K989" s="391"/>
      <c r="L989" s="391"/>
      <c r="M989" s="391"/>
      <c r="N989" s="391"/>
      <c r="O989" s="391"/>
      <c r="P989" s="391"/>
      <c r="Q989" s="392"/>
      <c r="R989" s="507" t="s">
        <v>90</v>
      </c>
      <c r="S989" s="507"/>
      <c r="T989" s="94">
        <v>0</v>
      </c>
    </row>
    <row r="990" spans="1:20" ht="14.1" customHeight="1" thickBot="1">
      <c r="A990" s="361"/>
      <c r="B990" s="362"/>
      <c r="C990" s="389" t="s">
        <v>55</v>
      </c>
      <c r="D990" s="390"/>
      <c r="E990" s="370"/>
      <c r="F990" s="86"/>
      <c r="G990" s="371" t="s">
        <v>91</v>
      </c>
      <c r="H990" s="391"/>
      <c r="I990" s="391"/>
      <c r="J990" s="391"/>
      <c r="K990" s="391"/>
      <c r="L990" s="391"/>
      <c r="M990" s="391"/>
      <c r="N990" s="391"/>
      <c r="O990" s="391"/>
      <c r="P990" s="391"/>
      <c r="Q990" s="392"/>
      <c r="R990" s="507" t="s">
        <v>92</v>
      </c>
      <c r="S990" s="507"/>
      <c r="T990" s="94">
        <v>0.33487084870848705</v>
      </c>
    </row>
    <row r="63753" ht="12.75" customHeight="1"/>
    <row r="63754" ht="12.95" customHeight="1"/>
    <row r="63755" ht="12.95" customHeight="1"/>
    <row r="63756" ht="12.95" customHeight="1"/>
    <row r="63757" ht="12.95" customHeight="1"/>
    <row r="63758" ht="12.95" customHeight="1"/>
    <row r="63759" ht="12.95" customHeight="1"/>
    <row r="63760" ht="12.95" customHeight="1"/>
    <row r="63761" ht="12.95" customHeight="1"/>
    <row r="63762" ht="12.95" customHeight="1"/>
    <row r="63763" ht="12.95" customHeight="1"/>
    <row r="63764" ht="12.95" customHeight="1"/>
    <row r="63765" ht="12.95" customHeight="1"/>
    <row r="63766" ht="12.95" customHeight="1"/>
    <row r="63767" ht="12.95" customHeight="1"/>
    <row r="63768" ht="12.95" customHeight="1"/>
    <row r="63769" ht="12.95" customHeight="1"/>
    <row r="63770" ht="12.95" customHeight="1"/>
    <row r="63771" ht="12.95" customHeight="1"/>
    <row r="63772" ht="12.95" customHeight="1"/>
    <row r="63773" ht="12.95" customHeight="1"/>
    <row r="63774" ht="12.95" customHeight="1"/>
    <row r="63775" ht="12.95" customHeight="1"/>
    <row r="63776" ht="12.95" customHeight="1"/>
    <row r="63777" ht="12.95" customHeight="1"/>
    <row r="63778" ht="12.95" customHeight="1"/>
    <row r="63779" ht="12.9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sheetData>
  <sheetProtection selectLockedCells="1" selectUnlockedCells="1"/>
  <mergeCells count="2027">
    <mergeCell ref="N516:N517"/>
    <mergeCell ref="O516:O517"/>
    <mergeCell ref="Q406:Q407"/>
    <mergeCell ref="R406:R407"/>
    <mergeCell ref="S406:S407"/>
    <mergeCell ref="T406:T407"/>
    <mergeCell ref="H516:H517"/>
    <mergeCell ref="I516:I517"/>
    <mergeCell ref="J516:J517"/>
    <mergeCell ref="K516:K517"/>
    <mergeCell ref="L516:L517"/>
    <mergeCell ref="M516:M517"/>
    <mergeCell ref="E406:E407"/>
    <mergeCell ref="D406:D407"/>
    <mergeCell ref="M406:M407"/>
    <mergeCell ref="N406:N407"/>
    <mergeCell ref="O406:O407"/>
    <mergeCell ref="P406:P407"/>
    <mergeCell ref="C716:E716"/>
    <mergeCell ref="G716:Q716"/>
    <mergeCell ref="A406:A407"/>
    <mergeCell ref="H406:H407"/>
    <mergeCell ref="I406:I407"/>
    <mergeCell ref="J406:J407"/>
    <mergeCell ref="K406:K407"/>
    <mergeCell ref="L406:L407"/>
    <mergeCell ref="G406:G407"/>
    <mergeCell ref="F406:F407"/>
    <mergeCell ref="Q55:Q57"/>
    <mergeCell ref="R55:R57"/>
    <mergeCell ref="C406:C407"/>
    <mergeCell ref="B406:B407"/>
    <mergeCell ref="R736:S736"/>
    <mergeCell ref="R737:S737"/>
    <mergeCell ref="R731:R732"/>
    <mergeCell ref="S731:T731"/>
    <mergeCell ref="A720:T720"/>
    <mergeCell ref="A716:B716"/>
    <mergeCell ref="A714:B714"/>
    <mergeCell ref="C714:E714"/>
    <mergeCell ref="G714:Q714"/>
    <mergeCell ref="R714:S714"/>
    <mergeCell ref="A715:B715"/>
    <mergeCell ref="C715:E715"/>
    <mergeCell ref="G715:Q715"/>
    <mergeCell ref="R715:S715"/>
    <mergeCell ref="R708:R709"/>
    <mergeCell ref="S708:T708"/>
    <mergeCell ref="L708:L709"/>
    <mergeCell ref="M708:M709"/>
    <mergeCell ref="N708:N709"/>
    <mergeCell ref="G727:H727"/>
    <mergeCell ref="O708:O709"/>
    <mergeCell ref="P708:P709"/>
    <mergeCell ref="Q708:Q709"/>
    <mergeCell ref="R716:S716"/>
    <mergeCell ref="F708:F709"/>
    <mergeCell ref="G708:G709"/>
    <mergeCell ref="H708:H709"/>
    <mergeCell ref="I708:I709"/>
    <mergeCell ref="J708:J709"/>
    <mergeCell ref="K708:K709"/>
    <mergeCell ref="B699:D699"/>
    <mergeCell ref="C700:F700"/>
    <mergeCell ref="A702:C702"/>
    <mergeCell ref="A703:D703"/>
    <mergeCell ref="G703:H703"/>
    <mergeCell ref="A704:D704"/>
    <mergeCell ref="G704:H704"/>
    <mergeCell ref="A694:B694"/>
    <mergeCell ref="C694:E694"/>
    <mergeCell ref="G694:Q694"/>
    <mergeCell ref="R694:S694"/>
    <mergeCell ref="A705:B705"/>
    <mergeCell ref="A708:A709"/>
    <mergeCell ref="B708:B709"/>
    <mergeCell ref="C708:C709"/>
    <mergeCell ref="D708:D709"/>
    <mergeCell ref="E708:E709"/>
    <mergeCell ref="A692:B692"/>
    <mergeCell ref="C692:E692"/>
    <mergeCell ref="G692:Q692"/>
    <mergeCell ref="R692:S692"/>
    <mergeCell ref="A693:B693"/>
    <mergeCell ref="C693:E693"/>
    <mergeCell ref="G693:Q693"/>
    <mergeCell ref="R693:S693"/>
    <mergeCell ref="R687:R688"/>
    <mergeCell ref="S687:T687"/>
    <mergeCell ref="A689:A690"/>
    <mergeCell ref="B689:B690"/>
    <mergeCell ref="C689:C690"/>
    <mergeCell ref="D689:D690"/>
    <mergeCell ref="E689:E690"/>
    <mergeCell ref="G689:G690"/>
    <mergeCell ref="F687:F688"/>
    <mergeCell ref="G687:G688"/>
    <mergeCell ref="C652:E652"/>
    <mergeCell ref="G652:Q652"/>
    <mergeCell ref="R652:S652"/>
    <mergeCell ref="A653:B653"/>
    <mergeCell ref="C653:E653"/>
    <mergeCell ref="G653:Q653"/>
    <mergeCell ref="R653:S653"/>
    <mergeCell ref="R646:R647"/>
    <mergeCell ref="S646:T646"/>
    <mergeCell ref="B656:D656"/>
    <mergeCell ref="C657:F657"/>
    <mergeCell ref="A659:C659"/>
    <mergeCell ref="A660:D660"/>
    <mergeCell ref="G660:H660"/>
    <mergeCell ref="F646:F647"/>
    <mergeCell ref="G646:G647"/>
    <mergeCell ref="H646:H647"/>
    <mergeCell ref="I646:I647"/>
    <mergeCell ref="J646:J647"/>
    <mergeCell ref="K646:K647"/>
    <mergeCell ref="A643:B643"/>
    <mergeCell ref="A646:A647"/>
    <mergeCell ref="B646:B647"/>
    <mergeCell ref="C646:C647"/>
    <mergeCell ref="D646:D647"/>
    <mergeCell ref="E646:E647"/>
    <mergeCell ref="B637:D637"/>
    <mergeCell ref="C638:F638"/>
    <mergeCell ref="A640:C640"/>
    <mergeCell ref="A642:D642"/>
    <mergeCell ref="G642:H642"/>
    <mergeCell ref="A661:D661"/>
    <mergeCell ref="G661:H661"/>
    <mergeCell ref="A641:D641"/>
    <mergeCell ref="G641:H641"/>
    <mergeCell ref="A652:B652"/>
    <mergeCell ref="A662:B662"/>
    <mergeCell ref="A665:A666"/>
    <mergeCell ref="B665:B666"/>
    <mergeCell ref="C665:C666"/>
    <mergeCell ref="D665:D666"/>
    <mergeCell ref="E665:E666"/>
    <mergeCell ref="Q665:Q666"/>
    <mergeCell ref="F665:F666"/>
    <mergeCell ref="G665:G666"/>
    <mergeCell ref="H665:H666"/>
    <mergeCell ref="I665:I666"/>
    <mergeCell ref="J665:J666"/>
    <mergeCell ref="K665:K666"/>
    <mergeCell ref="R665:R666"/>
    <mergeCell ref="S665:T665"/>
    <mergeCell ref="A667:A670"/>
    <mergeCell ref="B667:B670"/>
    <mergeCell ref="B678:D678"/>
    <mergeCell ref="C679:F679"/>
    <mergeCell ref="A671:A674"/>
    <mergeCell ref="B671:B674"/>
    <mergeCell ref="L665:L666"/>
    <mergeCell ref="M665:M666"/>
    <mergeCell ref="A681:C681"/>
    <mergeCell ref="A682:D682"/>
    <mergeCell ref="G682:H682"/>
    <mergeCell ref="A683:D683"/>
    <mergeCell ref="G683:H683"/>
    <mergeCell ref="N646:N647"/>
    <mergeCell ref="C671:C674"/>
    <mergeCell ref="D671:D674"/>
    <mergeCell ref="E671:E674"/>
    <mergeCell ref="N665:N666"/>
    <mergeCell ref="O646:O647"/>
    <mergeCell ref="P646:P647"/>
    <mergeCell ref="Q646:Q647"/>
    <mergeCell ref="C667:C670"/>
    <mergeCell ref="D667:D670"/>
    <mergeCell ref="E667:E670"/>
    <mergeCell ref="L646:L647"/>
    <mergeCell ref="M646:M647"/>
    <mergeCell ref="O665:O666"/>
    <mergeCell ref="P665:P666"/>
    <mergeCell ref="A684:B684"/>
    <mergeCell ref="A687:A688"/>
    <mergeCell ref="B687:B688"/>
    <mergeCell ref="C687:C688"/>
    <mergeCell ref="D687:D688"/>
    <mergeCell ref="E687:E688"/>
    <mergeCell ref="H687:H688"/>
    <mergeCell ref="A634:T634"/>
    <mergeCell ref="I687:I688"/>
    <mergeCell ref="J687:J688"/>
    <mergeCell ref="K687:K688"/>
    <mergeCell ref="L687:L688"/>
    <mergeCell ref="M687:M688"/>
    <mergeCell ref="N687:N688"/>
    <mergeCell ref="O687:O688"/>
    <mergeCell ref="P687:P688"/>
    <mergeCell ref="A10:C10"/>
    <mergeCell ref="Q687:Q688"/>
    <mergeCell ref="H451:H452"/>
    <mergeCell ref="J451:J452"/>
    <mergeCell ref="K451:K452"/>
    <mergeCell ref="L451:L452"/>
    <mergeCell ref="M451:M452"/>
    <mergeCell ref="A553:T553"/>
    <mergeCell ref="N451:N452"/>
    <mergeCell ref="O451:O452"/>
    <mergeCell ref="A2:T2"/>
    <mergeCell ref="C4:R4"/>
    <mergeCell ref="C5:R5"/>
    <mergeCell ref="C6:R6"/>
    <mergeCell ref="A8:F8"/>
    <mergeCell ref="B9:D9"/>
    <mergeCell ref="A11:D11"/>
    <mergeCell ref="G11:H11"/>
    <mergeCell ref="L11:P11"/>
    <mergeCell ref="A12:D12"/>
    <mergeCell ref="G12:H12"/>
    <mergeCell ref="A14:A15"/>
    <mergeCell ref="B14:B15"/>
    <mergeCell ref="C14:C15"/>
    <mergeCell ref="D14:D15"/>
    <mergeCell ref="E14:E15"/>
    <mergeCell ref="F14:F15"/>
    <mergeCell ref="Q14:Q15"/>
    <mergeCell ref="R14:R15"/>
    <mergeCell ref="G14:G15"/>
    <mergeCell ref="H14:H15"/>
    <mergeCell ref="I14:I15"/>
    <mergeCell ref="J14:J15"/>
    <mergeCell ref="K14:K15"/>
    <mergeCell ref="L14:L15"/>
    <mergeCell ref="S14:T14"/>
    <mergeCell ref="A18:T18"/>
    <mergeCell ref="A19:XFD19"/>
    <mergeCell ref="A21:D21"/>
    <mergeCell ref="G21:T21"/>
    <mergeCell ref="G22:T22"/>
    <mergeCell ref="M14:M15"/>
    <mergeCell ref="N14:N15"/>
    <mergeCell ref="O14:O15"/>
    <mergeCell ref="P14:P15"/>
    <mergeCell ref="C23:E23"/>
    <mergeCell ref="P23:Q23"/>
    <mergeCell ref="C24:E24"/>
    <mergeCell ref="P24:Q24"/>
    <mergeCell ref="C25:E25"/>
    <mergeCell ref="P25:Q25"/>
    <mergeCell ref="C26:E26"/>
    <mergeCell ref="P26:Q26"/>
    <mergeCell ref="A27:T27"/>
    <mergeCell ref="A32:T32"/>
    <mergeCell ref="B35:D35"/>
    <mergeCell ref="D36:G36"/>
    <mergeCell ref="A38:B38"/>
    <mergeCell ref="A39:D39"/>
    <mergeCell ref="E39:F39"/>
    <mergeCell ref="G39:H39"/>
    <mergeCell ref="A40:D40"/>
    <mergeCell ref="G40:H40"/>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T44"/>
    <mergeCell ref="U44:U45"/>
    <mergeCell ref="V44:V45"/>
    <mergeCell ref="W44:W45"/>
    <mergeCell ref="X44:X45"/>
    <mergeCell ref="Y44:Y45"/>
    <mergeCell ref="Z44:Z45"/>
    <mergeCell ref="AA44:AA45"/>
    <mergeCell ref="AB44:AB45"/>
    <mergeCell ref="AC44:AC45"/>
    <mergeCell ref="AD44:AD45"/>
    <mergeCell ref="AE44:AF44"/>
    <mergeCell ref="AG44:AG45"/>
    <mergeCell ref="AH44:AH45"/>
    <mergeCell ref="AI44:AI45"/>
    <mergeCell ref="AJ44:AJ45"/>
    <mergeCell ref="AK44:AK45"/>
    <mergeCell ref="AL44:AL45"/>
    <mergeCell ref="AM44:AM45"/>
    <mergeCell ref="AN44:AN45"/>
    <mergeCell ref="AO44:AO45"/>
    <mergeCell ref="AP44:AP45"/>
    <mergeCell ref="AQ44:AQ45"/>
    <mergeCell ref="AR44:AR45"/>
    <mergeCell ref="AS44:AS45"/>
    <mergeCell ref="AT44:AT45"/>
    <mergeCell ref="AU44:AU45"/>
    <mergeCell ref="AV44:AV45"/>
    <mergeCell ref="AW44:AW45"/>
    <mergeCell ref="AX44:AX45"/>
    <mergeCell ref="AY44:AZ44"/>
    <mergeCell ref="BA44:BA45"/>
    <mergeCell ref="BB44:BB45"/>
    <mergeCell ref="BC44:BC45"/>
    <mergeCell ref="BD44:BD45"/>
    <mergeCell ref="BE44:BE45"/>
    <mergeCell ref="BF44:BF45"/>
    <mergeCell ref="BG44:BG45"/>
    <mergeCell ref="BH44:BH45"/>
    <mergeCell ref="BI44:BI45"/>
    <mergeCell ref="BJ44:BJ45"/>
    <mergeCell ref="BK44:BK45"/>
    <mergeCell ref="BL44:BL45"/>
    <mergeCell ref="BM44:BM45"/>
    <mergeCell ref="BN44:BN45"/>
    <mergeCell ref="BO44:BO45"/>
    <mergeCell ref="BP44:BP45"/>
    <mergeCell ref="BQ44:BQ45"/>
    <mergeCell ref="BR44:BR45"/>
    <mergeCell ref="BS44:BT44"/>
    <mergeCell ref="BU44:BU45"/>
    <mergeCell ref="BV44:BV45"/>
    <mergeCell ref="BW44:BW45"/>
    <mergeCell ref="BX44:BX45"/>
    <mergeCell ref="BY44:BY45"/>
    <mergeCell ref="BZ44:BZ45"/>
    <mergeCell ref="CA44:CA45"/>
    <mergeCell ref="CB44:CB45"/>
    <mergeCell ref="CC44:CC45"/>
    <mergeCell ref="CD44:CD45"/>
    <mergeCell ref="CE44:CE45"/>
    <mergeCell ref="CF44:CF45"/>
    <mergeCell ref="CG44:CG45"/>
    <mergeCell ref="CH44:CH45"/>
    <mergeCell ref="CI44:CI45"/>
    <mergeCell ref="CJ44:CJ45"/>
    <mergeCell ref="CK44:CK45"/>
    <mergeCell ref="CL44:CL45"/>
    <mergeCell ref="CM44:CN44"/>
    <mergeCell ref="CO44:CO45"/>
    <mergeCell ref="CP44:CP45"/>
    <mergeCell ref="CQ44:CQ45"/>
    <mergeCell ref="CR44:CR45"/>
    <mergeCell ref="CS44:CS45"/>
    <mergeCell ref="CT44:CT45"/>
    <mergeCell ref="CU44:CU45"/>
    <mergeCell ref="CV44:CV45"/>
    <mergeCell ref="CW44:CW45"/>
    <mergeCell ref="CX44:CX45"/>
    <mergeCell ref="CY44:CY45"/>
    <mergeCell ref="CZ44:CZ45"/>
    <mergeCell ref="DA44:DA45"/>
    <mergeCell ref="DB44:DB45"/>
    <mergeCell ref="DC44:DC45"/>
    <mergeCell ref="DD44:DD45"/>
    <mergeCell ref="DE44:DE45"/>
    <mergeCell ref="DF44:DF45"/>
    <mergeCell ref="DG44:DH44"/>
    <mergeCell ref="DI44:DI45"/>
    <mergeCell ref="DJ44:DJ45"/>
    <mergeCell ref="DK44:DK45"/>
    <mergeCell ref="DL44:DL45"/>
    <mergeCell ref="DM44:DM45"/>
    <mergeCell ref="DN44:DN45"/>
    <mergeCell ref="DO44:DO45"/>
    <mergeCell ref="DP44:DP45"/>
    <mergeCell ref="DQ44:DQ45"/>
    <mergeCell ref="DR44:DR45"/>
    <mergeCell ref="DS44:DS45"/>
    <mergeCell ref="DT44:DT45"/>
    <mergeCell ref="DU44:DU45"/>
    <mergeCell ref="DV44:DV45"/>
    <mergeCell ref="DW44:DW45"/>
    <mergeCell ref="DX44:DX45"/>
    <mergeCell ref="DY44:DY45"/>
    <mergeCell ref="DZ44:DZ45"/>
    <mergeCell ref="EA44:EB44"/>
    <mergeCell ref="EC44:EC45"/>
    <mergeCell ref="ED44:ED45"/>
    <mergeCell ref="EE44:EE45"/>
    <mergeCell ref="EF44:EF45"/>
    <mergeCell ref="EG44:EG45"/>
    <mergeCell ref="EH44:EH45"/>
    <mergeCell ref="EI44:EI45"/>
    <mergeCell ref="EJ44:EJ45"/>
    <mergeCell ref="EK44:EK45"/>
    <mergeCell ref="EL44:EL45"/>
    <mergeCell ref="EM44:EM45"/>
    <mergeCell ref="EN44:EN45"/>
    <mergeCell ref="EO44:EO45"/>
    <mergeCell ref="EP44:EP45"/>
    <mergeCell ref="EQ44:EQ45"/>
    <mergeCell ref="ER44:ER45"/>
    <mergeCell ref="ES44:ES45"/>
    <mergeCell ref="ET44:ET45"/>
    <mergeCell ref="EU44:EV44"/>
    <mergeCell ref="EW44:EW45"/>
    <mergeCell ref="EX44:EX45"/>
    <mergeCell ref="EY44:EY45"/>
    <mergeCell ref="EZ44:EZ45"/>
    <mergeCell ref="FA44:FA45"/>
    <mergeCell ref="FB44:FB45"/>
    <mergeCell ref="FC44:FC45"/>
    <mergeCell ref="FD44:FD45"/>
    <mergeCell ref="FE44:FE45"/>
    <mergeCell ref="FF44:FF45"/>
    <mergeCell ref="FG44:FG45"/>
    <mergeCell ref="FH44:FH45"/>
    <mergeCell ref="FI44:FI45"/>
    <mergeCell ref="FJ44:FJ45"/>
    <mergeCell ref="FK44:FK45"/>
    <mergeCell ref="FL44:FL45"/>
    <mergeCell ref="FM44:FM45"/>
    <mergeCell ref="FN44:FN45"/>
    <mergeCell ref="FO44:FP44"/>
    <mergeCell ref="FQ44:FQ45"/>
    <mergeCell ref="FR44:FR45"/>
    <mergeCell ref="FS44:FS45"/>
    <mergeCell ref="FT44:FT45"/>
    <mergeCell ref="FU44:FU45"/>
    <mergeCell ref="FV44:FV45"/>
    <mergeCell ref="FW44:FW45"/>
    <mergeCell ref="FX44:FX45"/>
    <mergeCell ref="FY44:FY45"/>
    <mergeCell ref="FZ44:FZ45"/>
    <mergeCell ref="GA44:GA45"/>
    <mergeCell ref="GB44:GB45"/>
    <mergeCell ref="GC44:GC45"/>
    <mergeCell ref="GD44:GD45"/>
    <mergeCell ref="GE44:GE45"/>
    <mergeCell ref="GF44:GF45"/>
    <mergeCell ref="GG44:GG45"/>
    <mergeCell ref="GH44:GH45"/>
    <mergeCell ref="GI44:GJ44"/>
    <mergeCell ref="GK44:GK45"/>
    <mergeCell ref="GL44:GL45"/>
    <mergeCell ref="GM44:GM45"/>
    <mergeCell ref="GN44:GN45"/>
    <mergeCell ref="GO44:GO45"/>
    <mergeCell ref="GP44:GP45"/>
    <mergeCell ref="GQ44:GQ45"/>
    <mergeCell ref="GR44:GR45"/>
    <mergeCell ref="GS44:GS45"/>
    <mergeCell ref="GT44:GT45"/>
    <mergeCell ref="GU44:GU45"/>
    <mergeCell ref="GV44:GV45"/>
    <mergeCell ref="GW44:GW45"/>
    <mergeCell ref="GX44:GX45"/>
    <mergeCell ref="GY44:GY45"/>
    <mergeCell ref="GZ44:GZ45"/>
    <mergeCell ref="HA44:HA45"/>
    <mergeCell ref="HB44:HB45"/>
    <mergeCell ref="HC44:HD44"/>
    <mergeCell ref="HE44:HE45"/>
    <mergeCell ref="HF44:HF45"/>
    <mergeCell ref="HG44:HG45"/>
    <mergeCell ref="HH44:HH45"/>
    <mergeCell ref="HI44:HI45"/>
    <mergeCell ref="HJ44:HJ45"/>
    <mergeCell ref="HK44:HK45"/>
    <mergeCell ref="HL44:HL45"/>
    <mergeCell ref="HM44:HM45"/>
    <mergeCell ref="HN44:HN45"/>
    <mergeCell ref="HO44:HO45"/>
    <mergeCell ref="HP44:HP45"/>
    <mergeCell ref="HQ44:HQ45"/>
    <mergeCell ref="HR44:HR45"/>
    <mergeCell ref="HS44:HS45"/>
    <mergeCell ref="HT44:HT45"/>
    <mergeCell ref="HU44:HU45"/>
    <mergeCell ref="HV44:HV45"/>
    <mergeCell ref="HW44:HX44"/>
    <mergeCell ref="HY44:HY45"/>
    <mergeCell ref="HZ44:HZ45"/>
    <mergeCell ref="IA44:IA45"/>
    <mergeCell ref="IB44:IB45"/>
    <mergeCell ref="IC44:IC45"/>
    <mergeCell ref="ID44:ID45"/>
    <mergeCell ref="IE44:IE45"/>
    <mergeCell ref="IF44:IF45"/>
    <mergeCell ref="IG44:IG45"/>
    <mergeCell ref="IH44:IH45"/>
    <mergeCell ref="II44:II45"/>
    <mergeCell ref="IJ44:IJ45"/>
    <mergeCell ref="IK44:IK45"/>
    <mergeCell ref="IL44:IL45"/>
    <mergeCell ref="IM44:IM45"/>
    <mergeCell ref="IN44:IN45"/>
    <mergeCell ref="IO44:IO45"/>
    <mergeCell ref="IP44:IP45"/>
    <mergeCell ref="IQ44:IR44"/>
    <mergeCell ref="IS44:IS45"/>
    <mergeCell ref="IT44:IT45"/>
    <mergeCell ref="IU44:IU45"/>
    <mergeCell ref="IV44:IV45"/>
    <mergeCell ref="A46:A49"/>
    <mergeCell ref="B46:B49"/>
    <mergeCell ref="C46:C49"/>
    <mergeCell ref="D46:D49"/>
    <mergeCell ref="E46:E49"/>
    <mergeCell ref="F46:F48"/>
    <mergeCell ref="G46:G48"/>
    <mergeCell ref="S46:S48"/>
    <mergeCell ref="H46:H48"/>
    <mergeCell ref="I46:I48"/>
    <mergeCell ref="J46:J48"/>
    <mergeCell ref="K46:K48"/>
    <mergeCell ref="L46:L49"/>
    <mergeCell ref="M46:M48"/>
    <mergeCell ref="N46:N48"/>
    <mergeCell ref="O46:O48"/>
    <mergeCell ref="P46:P48"/>
    <mergeCell ref="Q46:Q48"/>
    <mergeCell ref="R46:R48"/>
    <mergeCell ref="O50:O52"/>
    <mergeCell ref="T46:T49"/>
    <mergeCell ref="A50:A53"/>
    <mergeCell ref="B50:B53"/>
    <mergeCell ref="C50:C53"/>
    <mergeCell ref="D50:D53"/>
    <mergeCell ref="E50:E53"/>
    <mergeCell ref="F50:F52"/>
    <mergeCell ref="T50:T53"/>
    <mergeCell ref="A54:A57"/>
    <mergeCell ref="B54:B57"/>
    <mergeCell ref="C54:C57"/>
    <mergeCell ref="D54:D57"/>
    <mergeCell ref="E54:E57"/>
    <mergeCell ref="O54:O56"/>
    <mergeCell ref="Q49:Q51"/>
    <mergeCell ref="R49:R51"/>
    <mergeCell ref="Q52:Q54"/>
    <mergeCell ref="P50:P52"/>
    <mergeCell ref="K50:K53"/>
    <mergeCell ref="L50:L53"/>
    <mergeCell ref="G50:G52"/>
    <mergeCell ref="H50:H52"/>
    <mergeCell ref="S50:S53"/>
    <mergeCell ref="R52:R54"/>
    <mergeCell ref="M50:M52"/>
    <mergeCell ref="N50:N52"/>
    <mergeCell ref="I50:I52"/>
    <mergeCell ref="S54:S57"/>
    <mergeCell ref="T54:T57"/>
    <mergeCell ref="A59:T59"/>
    <mergeCell ref="P54:P56"/>
    <mergeCell ref="J50:J52"/>
    <mergeCell ref="G54:G56"/>
    <mergeCell ref="H54:H56"/>
    <mergeCell ref="A60:T60"/>
    <mergeCell ref="A63:E63"/>
    <mergeCell ref="G63:T63"/>
    <mergeCell ref="L54:L56"/>
    <mergeCell ref="M54:M56"/>
    <mergeCell ref="N54:N56"/>
    <mergeCell ref="F54:F56"/>
    <mergeCell ref="I54:I56"/>
    <mergeCell ref="J54:J56"/>
    <mergeCell ref="K54:K56"/>
    <mergeCell ref="A64:E64"/>
    <mergeCell ref="G64:T64"/>
    <mergeCell ref="A65:B65"/>
    <mergeCell ref="C65:E65"/>
    <mergeCell ref="G65:Q65"/>
    <mergeCell ref="R65:S65"/>
    <mergeCell ref="A66:B66"/>
    <mergeCell ref="C66:E66"/>
    <mergeCell ref="G66:Q66"/>
    <mergeCell ref="R66:S66"/>
    <mergeCell ref="A67:B67"/>
    <mergeCell ref="C67:E67"/>
    <mergeCell ref="G67:Q67"/>
    <mergeCell ref="R67:S67"/>
    <mergeCell ref="A68:B68"/>
    <mergeCell ref="C68:E68"/>
    <mergeCell ref="G68:Q68"/>
    <mergeCell ref="R68:S68"/>
    <mergeCell ref="A70:T72"/>
    <mergeCell ref="B77:D77"/>
    <mergeCell ref="D78:G78"/>
    <mergeCell ref="A80:B80"/>
    <mergeCell ref="A81:D81"/>
    <mergeCell ref="E81:F81"/>
    <mergeCell ref="G81:H81"/>
    <mergeCell ref="A82:D82"/>
    <mergeCell ref="G82:H82"/>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Q86:Q87"/>
    <mergeCell ref="R86:R87"/>
    <mergeCell ref="S86:T86"/>
    <mergeCell ref="A88:A91"/>
    <mergeCell ref="B88:B91"/>
    <mergeCell ref="C88:C91"/>
    <mergeCell ref="D88:D91"/>
    <mergeCell ref="E88:E91"/>
    <mergeCell ref="F88:F91"/>
    <mergeCell ref="G88:G91"/>
    <mergeCell ref="H88:H91"/>
    <mergeCell ref="I88:I91"/>
    <mergeCell ref="J88:J91"/>
    <mergeCell ref="K88:K91"/>
    <mergeCell ref="L88:L91"/>
    <mergeCell ref="M88:M91"/>
    <mergeCell ref="N88:N91"/>
    <mergeCell ref="O88:O91"/>
    <mergeCell ref="P88:P91"/>
    <mergeCell ref="Q88:Q91"/>
    <mergeCell ref="R88:R91"/>
    <mergeCell ref="S88:S91"/>
    <mergeCell ref="T88:T91"/>
    <mergeCell ref="A92:A95"/>
    <mergeCell ref="B92:B95"/>
    <mergeCell ref="C92:C95"/>
    <mergeCell ref="D92:D95"/>
    <mergeCell ref="E92:E95"/>
    <mergeCell ref="F92:F95"/>
    <mergeCell ref="G92:G95"/>
    <mergeCell ref="H92:H95"/>
    <mergeCell ref="I92:I95"/>
    <mergeCell ref="J92:J95"/>
    <mergeCell ref="K92:K95"/>
    <mergeCell ref="L92:L95"/>
    <mergeCell ref="M92:M95"/>
    <mergeCell ref="N92:N95"/>
    <mergeCell ref="O92:O95"/>
    <mergeCell ref="P92:P95"/>
    <mergeCell ref="Q92:Q95"/>
    <mergeCell ref="R92:R95"/>
    <mergeCell ref="S92:S95"/>
    <mergeCell ref="T92:T95"/>
    <mergeCell ref="A96:A99"/>
    <mergeCell ref="B96:B99"/>
    <mergeCell ref="C96:C99"/>
    <mergeCell ref="D96:D99"/>
    <mergeCell ref="E96:E99"/>
    <mergeCell ref="F96:F99"/>
    <mergeCell ref="G96:G99"/>
    <mergeCell ref="H96:H99"/>
    <mergeCell ref="I96:I99"/>
    <mergeCell ref="J96:J99"/>
    <mergeCell ref="K96:K99"/>
    <mergeCell ref="L96:L99"/>
    <mergeCell ref="M96:M99"/>
    <mergeCell ref="N96:N99"/>
    <mergeCell ref="O96:O99"/>
    <mergeCell ref="P96:P99"/>
    <mergeCell ref="Q96:Q99"/>
    <mergeCell ref="R96:R99"/>
    <mergeCell ref="S96:S99"/>
    <mergeCell ref="T96:T99"/>
    <mergeCell ref="A100:A103"/>
    <mergeCell ref="B100:B103"/>
    <mergeCell ref="C100:C103"/>
    <mergeCell ref="D100:D103"/>
    <mergeCell ref="E100:E103"/>
    <mergeCell ref="F100:F102"/>
    <mergeCell ref="G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T100:T103"/>
    <mergeCell ref="A104:A106"/>
    <mergeCell ref="B104:B106"/>
    <mergeCell ref="C104:C106"/>
    <mergeCell ref="D104:D106"/>
    <mergeCell ref="E104:E106"/>
    <mergeCell ref="O104:O107"/>
    <mergeCell ref="P104:P106"/>
    <mergeCell ref="Q104:Q106"/>
    <mergeCell ref="F104:F106"/>
    <mergeCell ref="G104:G106"/>
    <mergeCell ref="H104:H106"/>
    <mergeCell ref="I104:I106"/>
    <mergeCell ref="J104:J106"/>
    <mergeCell ref="K104:K106"/>
    <mergeCell ref="R104:R106"/>
    <mergeCell ref="S104:S106"/>
    <mergeCell ref="T104:T106"/>
    <mergeCell ref="A108:T108"/>
    <mergeCell ref="A109:T109"/>
    <mergeCell ref="A112:E112"/>
    <mergeCell ref="G112:T112"/>
    <mergeCell ref="L104:L106"/>
    <mergeCell ref="M104:M106"/>
    <mergeCell ref="N104:N106"/>
    <mergeCell ref="A113:E113"/>
    <mergeCell ref="G113:T113"/>
    <mergeCell ref="A114:B114"/>
    <mergeCell ref="C114:E114"/>
    <mergeCell ref="G114:Q114"/>
    <mergeCell ref="R114:S114"/>
    <mergeCell ref="A115:B115"/>
    <mergeCell ref="C115:E115"/>
    <mergeCell ref="G115:Q115"/>
    <mergeCell ref="R115:S115"/>
    <mergeCell ref="A116:B116"/>
    <mergeCell ref="C116:E116"/>
    <mergeCell ref="G116:Q116"/>
    <mergeCell ref="R116:S116"/>
    <mergeCell ref="A117:B117"/>
    <mergeCell ref="C117:E117"/>
    <mergeCell ref="G117:Q117"/>
    <mergeCell ref="R117:S117"/>
    <mergeCell ref="A119:T121"/>
    <mergeCell ref="A125:T125"/>
    <mergeCell ref="B128:D128"/>
    <mergeCell ref="C129:F129"/>
    <mergeCell ref="A131:C131"/>
    <mergeCell ref="A132:D132"/>
    <mergeCell ref="G132:H132"/>
    <mergeCell ref="A133:D133"/>
    <mergeCell ref="G133:H133"/>
    <mergeCell ref="A134:B134"/>
    <mergeCell ref="A138:A139"/>
    <mergeCell ref="B138:B139"/>
    <mergeCell ref="C138:C139"/>
    <mergeCell ref="D138:D139"/>
    <mergeCell ref="E138:E139"/>
    <mergeCell ref="F138:F139"/>
    <mergeCell ref="G138:G139"/>
    <mergeCell ref="H138:H139"/>
    <mergeCell ref="I138:I139"/>
    <mergeCell ref="J138:J139"/>
    <mergeCell ref="K138:K139"/>
    <mergeCell ref="L138:L139"/>
    <mergeCell ref="M138:M139"/>
    <mergeCell ref="N138:N139"/>
    <mergeCell ref="O138:O139"/>
    <mergeCell ref="P138:P139"/>
    <mergeCell ref="Q138:Q139"/>
    <mergeCell ref="R138:R139"/>
    <mergeCell ref="S138:T138"/>
    <mergeCell ref="A146:T147"/>
    <mergeCell ref="A148:B148"/>
    <mergeCell ref="C148:E148"/>
    <mergeCell ref="G148:Q148"/>
    <mergeCell ref="R148:S148"/>
    <mergeCell ref="L141:L142"/>
    <mergeCell ref="M141:M142"/>
    <mergeCell ref="A141:A142"/>
    <mergeCell ref="A149:B149"/>
    <mergeCell ref="C149:E149"/>
    <mergeCell ref="G149:Q149"/>
    <mergeCell ref="R149:S149"/>
    <mergeCell ref="A150:B150"/>
    <mergeCell ref="C150:E150"/>
    <mergeCell ref="G150:Q150"/>
    <mergeCell ref="R150:S150"/>
    <mergeCell ref="A151:B151"/>
    <mergeCell ref="C151:E151"/>
    <mergeCell ref="G151:Q151"/>
    <mergeCell ref="R151:S151"/>
    <mergeCell ref="A178:T178"/>
    <mergeCell ref="B182:D182"/>
    <mergeCell ref="G158:H158"/>
    <mergeCell ref="A159:D159"/>
    <mergeCell ref="G159:H159"/>
    <mergeCell ref="A160:B160"/>
    <mergeCell ref="C183:F183"/>
    <mergeCell ref="A185:C185"/>
    <mergeCell ref="A186:D186"/>
    <mergeCell ref="G186:H186"/>
    <mergeCell ref="A187:D187"/>
    <mergeCell ref="G187:H187"/>
    <mergeCell ref="A188:B188"/>
    <mergeCell ref="A191:A192"/>
    <mergeCell ref="B191:B192"/>
    <mergeCell ref="C191:C192"/>
    <mergeCell ref="D191:D192"/>
    <mergeCell ref="E191:E192"/>
    <mergeCell ref="O191:O192"/>
    <mergeCell ref="P191:P192"/>
    <mergeCell ref="Q191:Q192"/>
    <mergeCell ref="F191:F192"/>
    <mergeCell ref="G191:G192"/>
    <mergeCell ref="H191:H192"/>
    <mergeCell ref="I191:I192"/>
    <mergeCell ref="J191:J192"/>
    <mergeCell ref="K191:K192"/>
    <mergeCell ref="R191:R192"/>
    <mergeCell ref="S191:T191"/>
    <mergeCell ref="A194:T194"/>
    <mergeCell ref="A197:E197"/>
    <mergeCell ref="G197:T197"/>
    <mergeCell ref="A198:E198"/>
    <mergeCell ref="G198:T198"/>
    <mergeCell ref="L191:L192"/>
    <mergeCell ref="M191:M192"/>
    <mergeCell ref="N191:N192"/>
    <mergeCell ref="A199:B199"/>
    <mergeCell ref="C199:E199"/>
    <mergeCell ref="G199:Q199"/>
    <mergeCell ref="R199:S199"/>
    <mergeCell ref="A200:B200"/>
    <mergeCell ref="C200:E200"/>
    <mergeCell ref="G200:Q200"/>
    <mergeCell ref="R200:S200"/>
    <mergeCell ref="A201:B201"/>
    <mergeCell ref="C201:E201"/>
    <mergeCell ref="G201:Q201"/>
    <mergeCell ref="R201:S201"/>
    <mergeCell ref="A202:B202"/>
    <mergeCell ref="C202:E202"/>
    <mergeCell ref="G202:Q202"/>
    <mergeCell ref="R202:S202"/>
    <mergeCell ref="A208:T208"/>
    <mergeCell ref="B211:D211"/>
    <mergeCell ref="C212:F212"/>
    <mergeCell ref="A214:C214"/>
    <mergeCell ref="A215:D215"/>
    <mergeCell ref="G215:H215"/>
    <mergeCell ref="A216:D216"/>
    <mergeCell ref="G216:H216"/>
    <mergeCell ref="A217:B217"/>
    <mergeCell ref="A220:A221"/>
    <mergeCell ref="B220:B221"/>
    <mergeCell ref="C220:C221"/>
    <mergeCell ref="D220:D221"/>
    <mergeCell ref="E220:E221"/>
    <mergeCell ref="P220:P221"/>
    <mergeCell ref="Q220:Q221"/>
    <mergeCell ref="F220:F221"/>
    <mergeCell ref="G220:G221"/>
    <mergeCell ref="H220:H221"/>
    <mergeCell ref="I220:I221"/>
    <mergeCell ref="J220:J221"/>
    <mergeCell ref="K220:K221"/>
    <mergeCell ref="R220:R221"/>
    <mergeCell ref="S220:T220"/>
    <mergeCell ref="A226:E226"/>
    <mergeCell ref="G226:T226"/>
    <mergeCell ref="A227:E227"/>
    <mergeCell ref="G227:T227"/>
    <mergeCell ref="L220:L221"/>
    <mergeCell ref="M220:M221"/>
    <mergeCell ref="N220:N221"/>
    <mergeCell ref="O220:O221"/>
    <mergeCell ref="A228:B228"/>
    <mergeCell ref="C228:E228"/>
    <mergeCell ref="G228:Q228"/>
    <mergeCell ref="R228:S228"/>
    <mergeCell ref="A229:B229"/>
    <mergeCell ref="C229:E229"/>
    <mergeCell ref="G229:Q229"/>
    <mergeCell ref="R229:S229"/>
    <mergeCell ref="A238:T238"/>
    <mergeCell ref="B240:D240"/>
    <mergeCell ref="A230:B230"/>
    <mergeCell ref="C230:E230"/>
    <mergeCell ref="G230:Q230"/>
    <mergeCell ref="R230:S230"/>
    <mergeCell ref="A231:B231"/>
    <mergeCell ref="C231:E231"/>
    <mergeCell ref="G231:Q231"/>
    <mergeCell ref="R231:S231"/>
    <mergeCell ref="C241:F241"/>
    <mergeCell ref="A243:C243"/>
    <mergeCell ref="A244:D244"/>
    <mergeCell ref="G244:H244"/>
    <mergeCell ref="A245:D245"/>
    <mergeCell ref="G245:H245"/>
    <mergeCell ref="A246:B246"/>
    <mergeCell ref="A249:A250"/>
    <mergeCell ref="B249:B250"/>
    <mergeCell ref="C249:C250"/>
    <mergeCell ref="D249:D250"/>
    <mergeCell ref="E249:E250"/>
    <mergeCell ref="F249:F250"/>
    <mergeCell ref="G249:G250"/>
    <mergeCell ref="H249:H250"/>
    <mergeCell ref="I249:I250"/>
    <mergeCell ref="J249:J250"/>
    <mergeCell ref="K249:K250"/>
    <mergeCell ref="L249:L250"/>
    <mergeCell ref="M249:M250"/>
    <mergeCell ref="N249:N250"/>
    <mergeCell ref="O249:O250"/>
    <mergeCell ref="P249:P250"/>
    <mergeCell ref="Q249:Q250"/>
    <mergeCell ref="R249:R250"/>
    <mergeCell ref="S249:T249"/>
    <mergeCell ref="A251:A252"/>
    <mergeCell ref="B251:B252"/>
    <mergeCell ref="C251:C252"/>
    <mergeCell ref="D251:D252"/>
    <mergeCell ref="E251:E252"/>
    <mergeCell ref="F251:F252"/>
    <mergeCell ref="G251:G252"/>
    <mergeCell ref="H251:H252"/>
    <mergeCell ref="A254:E254"/>
    <mergeCell ref="G254:T254"/>
    <mergeCell ref="A255:E255"/>
    <mergeCell ref="G255:T255"/>
    <mergeCell ref="A256:B256"/>
    <mergeCell ref="C256:E256"/>
    <mergeCell ref="G256:Q256"/>
    <mergeCell ref="R256:S256"/>
    <mergeCell ref="A257:B257"/>
    <mergeCell ref="C257:E257"/>
    <mergeCell ref="G257:Q257"/>
    <mergeCell ref="R257:S257"/>
    <mergeCell ref="A258:B258"/>
    <mergeCell ref="C258:E258"/>
    <mergeCell ref="G258:Q258"/>
    <mergeCell ref="R258:S258"/>
    <mergeCell ref="R259:S259"/>
    <mergeCell ref="T451:T452"/>
    <mergeCell ref="A573:T573"/>
    <mergeCell ref="B565:B566"/>
    <mergeCell ref="C565:C566"/>
    <mergeCell ref="A562:B562"/>
    <mergeCell ref="A565:A566"/>
    <mergeCell ref="Q451:Q452"/>
    <mergeCell ref="R451:R452"/>
    <mergeCell ref="S451:S452"/>
    <mergeCell ref="G570:Q570"/>
    <mergeCell ref="A570:B570"/>
    <mergeCell ref="C570:E570"/>
    <mergeCell ref="A259:B259"/>
    <mergeCell ref="C259:E259"/>
    <mergeCell ref="G259:Q259"/>
    <mergeCell ref="P451:P452"/>
    <mergeCell ref="B556:D556"/>
    <mergeCell ref="C557:F557"/>
    <mergeCell ref="A559:C559"/>
    <mergeCell ref="F584:F585"/>
    <mergeCell ref="G584:G585"/>
    <mergeCell ref="B575:D575"/>
    <mergeCell ref="C576:F576"/>
    <mergeCell ref="A578:C578"/>
    <mergeCell ref="A579:D579"/>
    <mergeCell ref="G579:H579"/>
    <mergeCell ref="R584:R585"/>
    <mergeCell ref="S584:T584"/>
    <mergeCell ref="H584:H585"/>
    <mergeCell ref="I584:I585"/>
    <mergeCell ref="J584:J585"/>
    <mergeCell ref="K584:K585"/>
    <mergeCell ref="L584:L585"/>
    <mergeCell ref="M584:M585"/>
    <mergeCell ref="N584:N585"/>
    <mergeCell ref="O584:O585"/>
    <mergeCell ref="P584:P585"/>
    <mergeCell ref="Q584:Q585"/>
    <mergeCell ref="A580:D580"/>
    <mergeCell ref="G580:H580"/>
    <mergeCell ref="A581:B581"/>
    <mergeCell ref="A584:A585"/>
    <mergeCell ref="B584:B585"/>
    <mergeCell ref="C584:C585"/>
    <mergeCell ref="D584:D585"/>
    <mergeCell ref="E584:E585"/>
    <mergeCell ref="A560:D560"/>
    <mergeCell ref="G560:H560"/>
    <mergeCell ref="A561:D561"/>
    <mergeCell ref="G561:H561"/>
    <mergeCell ref="D565:D566"/>
    <mergeCell ref="E565:E566"/>
    <mergeCell ref="F565:F566"/>
    <mergeCell ref="G565:G566"/>
    <mergeCell ref="H565:H566"/>
    <mergeCell ref="I565:I566"/>
    <mergeCell ref="J565:J566"/>
    <mergeCell ref="K565:K566"/>
    <mergeCell ref="L565:L566"/>
    <mergeCell ref="M565:M566"/>
    <mergeCell ref="N565:N566"/>
    <mergeCell ref="O565:O566"/>
    <mergeCell ref="P565:P566"/>
    <mergeCell ref="Q565:Q566"/>
    <mergeCell ref="R565:R566"/>
    <mergeCell ref="S565:T565"/>
    <mergeCell ref="A590:B590"/>
    <mergeCell ref="C590:E590"/>
    <mergeCell ref="G590:Q590"/>
    <mergeCell ref="R590:S590"/>
    <mergeCell ref="A568:B568"/>
    <mergeCell ref="G568:Q568"/>
    <mergeCell ref="R568:S568"/>
    <mergeCell ref="A569:B569"/>
    <mergeCell ref="C569:E569"/>
    <mergeCell ref="G569:Q569"/>
    <mergeCell ref="R569:S569"/>
    <mergeCell ref="R570:S570"/>
    <mergeCell ref="A591:B591"/>
    <mergeCell ref="C591:E591"/>
    <mergeCell ref="G591:Q591"/>
    <mergeCell ref="R591:S591"/>
    <mergeCell ref="A589:B589"/>
    <mergeCell ref="C589:E589"/>
    <mergeCell ref="G589:Q589"/>
    <mergeCell ref="R589:S589"/>
    <mergeCell ref="A586:A588"/>
    <mergeCell ref="B586:B588"/>
    <mergeCell ref="C586:C588"/>
    <mergeCell ref="D586:D588"/>
    <mergeCell ref="E586:E588"/>
    <mergeCell ref="G586:G588"/>
    <mergeCell ref="B154:D154"/>
    <mergeCell ref="C155:F155"/>
    <mergeCell ref="A157:C157"/>
    <mergeCell ref="A158:D158"/>
    <mergeCell ref="C568:E568"/>
    <mergeCell ref="A163:A164"/>
    <mergeCell ref="B163:B164"/>
    <mergeCell ref="C163:C164"/>
    <mergeCell ref="D163:D164"/>
    <mergeCell ref="E163:E164"/>
    <mergeCell ref="F163:F164"/>
    <mergeCell ref="R163:R164"/>
    <mergeCell ref="S163:T163"/>
    <mergeCell ref="H163:H164"/>
    <mergeCell ref="I163:I164"/>
    <mergeCell ref="J163:J164"/>
    <mergeCell ref="K163:K164"/>
    <mergeCell ref="L163:L164"/>
    <mergeCell ref="M163:M164"/>
    <mergeCell ref="F165:F166"/>
    <mergeCell ref="N163:N164"/>
    <mergeCell ref="O163:O164"/>
    <mergeCell ref="P163:P164"/>
    <mergeCell ref="Q163:Q164"/>
    <mergeCell ref="G165:G166"/>
    <mergeCell ref="G163:G164"/>
    <mergeCell ref="T165:T166"/>
    <mergeCell ref="A167:E167"/>
    <mergeCell ref="G167:T167"/>
    <mergeCell ref="A168:E168"/>
    <mergeCell ref="G168:T168"/>
    <mergeCell ref="A165:A166"/>
    <mergeCell ref="B165:B166"/>
    <mergeCell ref="C165:C166"/>
    <mergeCell ref="D165:D166"/>
    <mergeCell ref="E165:E166"/>
    <mergeCell ref="A169:B169"/>
    <mergeCell ref="C169:E169"/>
    <mergeCell ref="G169:Q169"/>
    <mergeCell ref="R169:S169"/>
    <mergeCell ref="A170:B170"/>
    <mergeCell ref="C170:E170"/>
    <mergeCell ref="G170:Q170"/>
    <mergeCell ref="R170:S170"/>
    <mergeCell ref="A171:B171"/>
    <mergeCell ref="C171:E171"/>
    <mergeCell ref="G171:Q171"/>
    <mergeCell ref="R171:S171"/>
    <mergeCell ref="A172:B172"/>
    <mergeCell ref="C172:E172"/>
    <mergeCell ref="G172:Q172"/>
    <mergeCell ref="R172:S172"/>
    <mergeCell ref="A264:T264"/>
    <mergeCell ref="B267:D267"/>
    <mergeCell ref="C268:F268"/>
    <mergeCell ref="A270:C270"/>
    <mergeCell ref="A271:D271"/>
    <mergeCell ref="G271:H271"/>
    <mergeCell ref="A272:D272"/>
    <mergeCell ref="G272:H272"/>
    <mergeCell ref="A273:B273"/>
    <mergeCell ref="A276:A277"/>
    <mergeCell ref="B276:B277"/>
    <mergeCell ref="C276:C277"/>
    <mergeCell ref="D276:D277"/>
    <mergeCell ref="E276:E277"/>
    <mergeCell ref="P276:P277"/>
    <mergeCell ref="Q276:Q277"/>
    <mergeCell ref="F276:F277"/>
    <mergeCell ref="G276:G277"/>
    <mergeCell ref="H276:H277"/>
    <mergeCell ref="I276:I277"/>
    <mergeCell ref="J276:J277"/>
    <mergeCell ref="K276:K277"/>
    <mergeCell ref="R276:R277"/>
    <mergeCell ref="S276:T276"/>
    <mergeCell ref="A280:E280"/>
    <mergeCell ref="G280:T280"/>
    <mergeCell ref="A281:E281"/>
    <mergeCell ref="G281:T281"/>
    <mergeCell ref="L276:L277"/>
    <mergeCell ref="M276:M277"/>
    <mergeCell ref="N276:N277"/>
    <mergeCell ref="O276:O277"/>
    <mergeCell ref="A282:B282"/>
    <mergeCell ref="C282:E282"/>
    <mergeCell ref="G282:Q282"/>
    <mergeCell ref="R282:S282"/>
    <mergeCell ref="A283:B283"/>
    <mergeCell ref="C283:E283"/>
    <mergeCell ref="G283:Q283"/>
    <mergeCell ref="R283:S283"/>
    <mergeCell ref="A284:B284"/>
    <mergeCell ref="C284:E284"/>
    <mergeCell ref="G284:Q284"/>
    <mergeCell ref="R284:S284"/>
    <mergeCell ref="A285:B285"/>
    <mergeCell ref="C285:E285"/>
    <mergeCell ref="G285:Q285"/>
    <mergeCell ref="R285:S285"/>
    <mergeCell ref="P516:P517"/>
    <mergeCell ref="Q516:Q517"/>
    <mergeCell ref="R516:R517"/>
    <mergeCell ref="S516:S517"/>
    <mergeCell ref="T516:T517"/>
    <mergeCell ref="F689:F690"/>
    <mergeCell ref="H689:H690"/>
    <mergeCell ref="I689:I690"/>
    <mergeCell ref="J689:J690"/>
    <mergeCell ref="K689:K690"/>
    <mergeCell ref="L689:L690"/>
    <mergeCell ref="M689:M690"/>
    <mergeCell ref="N689:N690"/>
    <mergeCell ref="O689:O690"/>
    <mergeCell ref="P689:P690"/>
    <mergeCell ref="Q689:Q690"/>
    <mergeCell ref="R689:R690"/>
    <mergeCell ref="S689:S690"/>
    <mergeCell ref="T689:T690"/>
    <mergeCell ref="A291:T291"/>
    <mergeCell ref="B294:D294"/>
    <mergeCell ref="C295:F295"/>
    <mergeCell ref="A297:C297"/>
    <mergeCell ref="A298:D298"/>
    <mergeCell ref="G298:H298"/>
    <mergeCell ref="A299:D299"/>
    <mergeCell ref="G299:H299"/>
    <mergeCell ref="A300:B300"/>
    <mergeCell ref="A303:A304"/>
    <mergeCell ref="B303:B304"/>
    <mergeCell ref="C303:C304"/>
    <mergeCell ref="D303:D304"/>
    <mergeCell ref="E303:E304"/>
    <mergeCell ref="P303:P304"/>
    <mergeCell ref="Q303:Q304"/>
    <mergeCell ref="F303:F304"/>
    <mergeCell ref="G303:G304"/>
    <mergeCell ref="H303:H304"/>
    <mergeCell ref="I303:I304"/>
    <mergeCell ref="J303:J304"/>
    <mergeCell ref="K303:K304"/>
    <mergeCell ref="R303:R304"/>
    <mergeCell ref="S303:T303"/>
    <mergeCell ref="A306:B306"/>
    <mergeCell ref="C306:E306"/>
    <mergeCell ref="G306:Q306"/>
    <mergeCell ref="R306:S306"/>
    <mergeCell ref="L303:L304"/>
    <mergeCell ref="M303:M304"/>
    <mergeCell ref="N303:N304"/>
    <mergeCell ref="O303:O304"/>
    <mergeCell ref="A307:B307"/>
    <mergeCell ref="C307:E307"/>
    <mergeCell ref="G307:Q307"/>
    <mergeCell ref="R307:S307"/>
    <mergeCell ref="A308:B308"/>
    <mergeCell ref="C308:E308"/>
    <mergeCell ref="G308:Q308"/>
    <mergeCell ref="R308:S308"/>
    <mergeCell ref="A309:B309"/>
    <mergeCell ref="C309:E309"/>
    <mergeCell ref="G309:Q309"/>
    <mergeCell ref="R309:S309"/>
    <mergeCell ref="A313:T313"/>
    <mergeCell ref="B316:D316"/>
    <mergeCell ref="C317:F317"/>
    <mergeCell ref="A319:C319"/>
    <mergeCell ref="A320:D320"/>
    <mergeCell ref="G320:H320"/>
    <mergeCell ref="A321:D321"/>
    <mergeCell ref="G321:H321"/>
    <mergeCell ref="A322:B322"/>
    <mergeCell ref="A325:A326"/>
    <mergeCell ref="B325:B326"/>
    <mergeCell ref="C325:C326"/>
    <mergeCell ref="D325:D326"/>
    <mergeCell ref="E325:E326"/>
    <mergeCell ref="P325:P326"/>
    <mergeCell ref="Q325:Q326"/>
    <mergeCell ref="F325:F326"/>
    <mergeCell ref="G325:G326"/>
    <mergeCell ref="H325:H326"/>
    <mergeCell ref="I325:I326"/>
    <mergeCell ref="J325:J326"/>
    <mergeCell ref="K325:K326"/>
    <mergeCell ref="R325:R326"/>
    <mergeCell ref="S325:T325"/>
    <mergeCell ref="L325:L326"/>
    <mergeCell ref="M325:M326"/>
    <mergeCell ref="A330:B330"/>
    <mergeCell ref="C330:E330"/>
    <mergeCell ref="G330:Q330"/>
    <mergeCell ref="R330:S330"/>
    <mergeCell ref="N325:N326"/>
    <mergeCell ref="O325:O326"/>
    <mergeCell ref="A331:B331"/>
    <mergeCell ref="C331:E331"/>
    <mergeCell ref="G331:Q331"/>
    <mergeCell ref="R331:S331"/>
    <mergeCell ref="A332:B332"/>
    <mergeCell ref="C332:E332"/>
    <mergeCell ref="G332:Q332"/>
    <mergeCell ref="R332:S332"/>
    <mergeCell ref="B335:D335"/>
    <mergeCell ref="C336:F336"/>
    <mergeCell ref="A338:C338"/>
    <mergeCell ref="A339:D339"/>
    <mergeCell ref="G339:H339"/>
    <mergeCell ref="A340:D340"/>
    <mergeCell ref="G340:H340"/>
    <mergeCell ref="A341:B341"/>
    <mergeCell ref="L344:L345"/>
    <mergeCell ref="A344:A345"/>
    <mergeCell ref="B344:B345"/>
    <mergeCell ref="C344:C345"/>
    <mergeCell ref="D344:D345"/>
    <mergeCell ref="E344:E345"/>
    <mergeCell ref="F344:F345"/>
    <mergeCell ref="N344:N345"/>
    <mergeCell ref="O344:O345"/>
    <mergeCell ref="P344:P345"/>
    <mergeCell ref="Q344:Q345"/>
    <mergeCell ref="R344:R345"/>
    <mergeCell ref="G344:G345"/>
    <mergeCell ref="H344:H345"/>
    <mergeCell ref="I344:I345"/>
    <mergeCell ref="J344:J345"/>
    <mergeCell ref="K344:K345"/>
    <mergeCell ref="S344:T344"/>
    <mergeCell ref="A347:B347"/>
    <mergeCell ref="C347:E347"/>
    <mergeCell ref="G347:Q347"/>
    <mergeCell ref="R347:S347"/>
    <mergeCell ref="A348:B348"/>
    <mergeCell ref="C348:E348"/>
    <mergeCell ref="G348:Q348"/>
    <mergeCell ref="R348:S348"/>
    <mergeCell ref="M344:M345"/>
    <mergeCell ref="A349:B349"/>
    <mergeCell ref="C349:E349"/>
    <mergeCell ref="G349:Q349"/>
    <mergeCell ref="R349:S349"/>
    <mergeCell ref="A350:B350"/>
    <mergeCell ref="C350:E350"/>
    <mergeCell ref="G350:Q350"/>
    <mergeCell ref="R350:S350"/>
    <mergeCell ref="A353:T353"/>
    <mergeCell ref="B356:D356"/>
    <mergeCell ref="C357:F357"/>
    <mergeCell ref="A359:C359"/>
    <mergeCell ref="A360:D360"/>
    <mergeCell ref="G360:H360"/>
    <mergeCell ref="A361:D361"/>
    <mergeCell ref="G361:H361"/>
    <mergeCell ref="A362:B362"/>
    <mergeCell ref="A365:A366"/>
    <mergeCell ref="B365:B366"/>
    <mergeCell ref="C365:C366"/>
    <mergeCell ref="D365:D366"/>
    <mergeCell ref="E365:E366"/>
    <mergeCell ref="F365:F366"/>
    <mergeCell ref="G365:G366"/>
    <mergeCell ref="H365:H366"/>
    <mergeCell ref="I365:I366"/>
    <mergeCell ref="J365:J366"/>
    <mergeCell ref="K365:K366"/>
    <mergeCell ref="L365:L366"/>
    <mergeCell ref="M365:M366"/>
    <mergeCell ref="N365:N366"/>
    <mergeCell ref="O365:O366"/>
    <mergeCell ref="P365:P366"/>
    <mergeCell ref="Q365:Q366"/>
    <mergeCell ref="R365:R366"/>
    <mergeCell ref="S365:T365"/>
    <mergeCell ref="A371:B371"/>
    <mergeCell ref="C371:E371"/>
    <mergeCell ref="G371:Q371"/>
    <mergeCell ref="R371:S371"/>
    <mergeCell ref="A372:B372"/>
    <mergeCell ref="C372:E372"/>
    <mergeCell ref="G372:Q372"/>
    <mergeCell ref="R372:S372"/>
    <mergeCell ref="A373:B373"/>
    <mergeCell ref="C373:E373"/>
    <mergeCell ref="G373:Q373"/>
    <mergeCell ref="R373:S373"/>
    <mergeCell ref="B376:D376"/>
    <mergeCell ref="C377:F377"/>
    <mergeCell ref="A379:C379"/>
    <mergeCell ref="A380:D380"/>
    <mergeCell ref="G380:H380"/>
    <mergeCell ref="A381:D381"/>
    <mergeCell ref="G381:H381"/>
    <mergeCell ref="A382:B382"/>
    <mergeCell ref="L385:L386"/>
    <mergeCell ref="A385:A386"/>
    <mergeCell ref="B385:B386"/>
    <mergeCell ref="C385:C386"/>
    <mergeCell ref="D385:D386"/>
    <mergeCell ref="E385:E386"/>
    <mergeCell ref="F385:F386"/>
    <mergeCell ref="N385:N386"/>
    <mergeCell ref="O385:O386"/>
    <mergeCell ref="P385:P386"/>
    <mergeCell ref="Q385:Q386"/>
    <mergeCell ref="R385:R386"/>
    <mergeCell ref="G385:G386"/>
    <mergeCell ref="H385:H386"/>
    <mergeCell ref="I385:I386"/>
    <mergeCell ref="J385:J386"/>
    <mergeCell ref="K385:K386"/>
    <mergeCell ref="S385:T385"/>
    <mergeCell ref="A388:B388"/>
    <mergeCell ref="C388:E388"/>
    <mergeCell ref="G388:Q388"/>
    <mergeCell ref="R388:S388"/>
    <mergeCell ref="A389:B389"/>
    <mergeCell ref="C389:E389"/>
    <mergeCell ref="G389:Q389"/>
    <mergeCell ref="R389:S389"/>
    <mergeCell ref="M385:M386"/>
    <mergeCell ref="A390:B390"/>
    <mergeCell ref="C390:E390"/>
    <mergeCell ref="G390:Q390"/>
    <mergeCell ref="R390:S390"/>
    <mergeCell ref="A391:B391"/>
    <mergeCell ref="C391:E391"/>
    <mergeCell ref="G391:Q391"/>
    <mergeCell ref="R391:S391"/>
    <mergeCell ref="B394:D394"/>
    <mergeCell ref="C395:F395"/>
    <mergeCell ref="A397:C397"/>
    <mergeCell ref="A398:D398"/>
    <mergeCell ref="G398:H398"/>
    <mergeCell ref="A399:D399"/>
    <mergeCell ref="G399:H399"/>
    <mergeCell ref="A400:B400"/>
    <mergeCell ref="A403:A404"/>
    <mergeCell ref="B403:B404"/>
    <mergeCell ref="C403:C404"/>
    <mergeCell ref="D403:D404"/>
    <mergeCell ref="E403:E404"/>
    <mergeCell ref="P403:P404"/>
    <mergeCell ref="Q403:Q404"/>
    <mergeCell ref="F403:F404"/>
    <mergeCell ref="G403:G404"/>
    <mergeCell ref="H403:H404"/>
    <mergeCell ref="I403:I404"/>
    <mergeCell ref="J403:J404"/>
    <mergeCell ref="K403:K404"/>
    <mergeCell ref="R403:R404"/>
    <mergeCell ref="S403:T403"/>
    <mergeCell ref="L403:L404"/>
    <mergeCell ref="A408:B408"/>
    <mergeCell ref="C408:E408"/>
    <mergeCell ref="G408:Q408"/>
    <mergeCell ref="R408:S408"/>
    <mergeCell ref="M403:M404"/>
    <mergeCell ref="N403:N404"/>
    <mergeCell ref="O403:O404"/>
    <mergeCell ref="A409:B409"/>
    <mergeCell ref="C409:E409"/>
    <mergeCell ref="G409:Q409"/>
    <mergeCell ref="R409:S409"/>
    <mergeCell ref="A410:B410"/>
    <mergeCell ref="C410:E410"/>
    <mergeCell ref="G410:Q410"/>
    <mergeCell ref="R410:S410"/>
    <mergeCell ref="B413:D413"/>
    <mergeCell ref="C414:F414"/>
    <mergeCell ref="A416:C416"/>
    <mergeCell ref="A417:D417"/>
    <mergeCell ref="G417:H417"/>
    <mergeCell ref="A418:D418"/>
    <mergeCell ref="G418:H418"/>
    <mergeCell ref="A419:B419"/>
    <mergeCell ref="L422:L423"/>
    <mergeCell ref="A422:A423"/>
    <mergeCell ref="B422:B423"/>
    <mergeCell ref="C422:C423"/>
    <mergeCell ref="D422:D423"/>
    <mergeCell ref="E422:E423"/>
    <mergeCell ref="F422:F423"/>
    <mergeCell ref="N422:N423"/>
    <mergeCell ref="O422:O423"/>
    <mergeCell ref="P422:P423"/>
    <mergeCell ref="Q422:Q423"/>
    <mergeCell ref="R422:R423"/>
    <mergeCell ref="G422:G423"/>
    <mergeCell ref="H422:H423"/>
    <mergeCell ref="I422:I423"/>
    <mergeCell ref="J422:J423"/>
    <mergeCell ref="K422:K423"/>
    <mergeCell ref="S422:T422"/>
    <mergeCell ref="A430:B430"/>
    <mergeCell ref="C430:E430"/>
    <mergeCell ref="G430:Q430"/>
    <mergeCell ref="R430:S430"/>
    <mergeCell ref="A431:B431"/>
    <mergeCell ref="C431:E431"/>
    <mergeCell ref="G431:Q431"/>
    <mergeCell ref="R431:S431"/>
    <mergeCell ref="M422:M423"/>
    <mergeCell ref="A432:B432"/>
    <mergeCell ref="C432:E432"/>
    <mergeCell ref="G432:Q432"/>
    <mergeCell ref="R432:S432"/>
    <mergeCell ref="A438:T438"/>
    <mergeCell ref="B440:D440"/>
    <mergeCell ref="C441:F441"/>
    <mergeCell ref="A443:C443"/>
    <mergeCell ref="A444:D444"/>
    <mergeCell ref="G444:H444"/>
    <mergeCell ref="A445:D445"/>
    <mergeCell ref="G445:H445"/>
    <mergeCell ref="K449:K450"/>
    <mergeCell ref="A446:B446"/>
    <mergeCell ref="A449:A450"/>
    <mergeCell ref="B449:B450"/>
    <mergeCell ref="C449:C450"/>
    <mergeCell ref="D449:D450"/>
    <mergeCell ref="E449:E450"/>
    <mergeCell ref="M449:M450"/>
    <mergeCell ref="N449:N450"/>
    <mergeCell ref="O449:O450"/>
    <mergeCell ref="P449:P450"/>
    <mergeCell ref="Q449:Q450"/>
    <mergeCell ref="F449:F450"/>
    <mergeCell ref="G449:G450"/>
    <mergeCell ref="H449:H450"/>
    <mergeCell ref="I449:I450"/>
    <mergeCell ref="J449:J450"/>
    <mergeCell ref="R449:R450"/>
    <mergeCell ref="S449:T449"/>
    <mergeCell ref="A451:A452"/>
    <mergeCell ref="B451:B452"/>
    <mergeCell ref="C451:C452"/>
    <mergeCell ref="D451:D452"/>
    <mergeCell ref="E451:E452"/>
    <mergeCell ref="F451:F452"/>
    <mergeCell ref="G451:G452"/>
    <mergeCell ref="L449:L450"/>
    <mergeCell ref="A453:B453"/>
    <mergeCell ref="C453:E453"/>
    <mergeCell ref="G453:Q453"/>
    <mergeCell ref="R453:S453"/>
    <mergeCell ref="A454:B454"/>
    <mergeCell ref="C454:E454"/>
    <mergeCell ref="G454:Q454"/>
    <mergeCell ref="R454:S454"/>
    <mergeCell ref="A455:B455"/>
    <mergeCell ref="C455:E455"/>
    <mergeCell ref="G455:Q455"/>
    <mergeCell ref="R455:S455"/>
    <mergeCell ref="A458:T458"/>
    <mergeCell ref="B461:D461"/>
    <mergeCell ref="C462:F462"/>
    <mergeCell ref="A464:C464"/>
    <mergeCell ref="A465:D465"/>
    <mergeCell ref="G465:H465"/>
    <mergeCell ref="A466:D466"/>
    <mergeCell ref="G466:H466"/>
    <mergeCell ref="A467:B467"/>
    <mergeCell ref="A470:A471"/>
    <mergeCell ref="B470:B471"/>
    <mergeCell ref="C470:C471"/>
    <mergeCell ref="D470:D471"/>
    <mergeCell ref="E470:E471"/>
    <mergeCell ref="N470:N471"/>
    <mergeCell ref="O470:O471"/>
    <mergeCell ref="P470:P471"/>
    <mergeCell ref="Q470:Q471"/>
    <mergeCell ref="F470:F471"/>
    <mergeCell ref="G470:G471"/>
    <mergeCell ref="H470:H471"/>
    <mergeCell ref="I470:I471"/>
    <mergeCell ref="J470:J471"/>
    <mergeCell ref="K470:K471"/>
    <mergeCell ref="R470:R471"/>
    <mergeCell ref="S470:T470"/>
    <mergeCell ref="A472:A473"/>
    <mergeCell ref="B472:B473"/>
    <mergeCell ref="C472:C473"/>
    <mergeCell ref="D472:D473"/>
    <mergeCell ref="E472:E473"/>
    <mergeCell ref="G472:G473"/>
    <mergeCell ref="L470:L471"/>
    <mergeCell ref="M470:M471"/>
    <mergeCell ref="A476:B476"/>
    <mergeCell ref="C476:E476"/>
    <mergeCell ref="G476:Q476"/>
    <mergeCell ref="R476:S476"/>
    <mergeCell ref="A477:B477"/>
    <mergeCell ref="C477:E477"/>
    <mergeCell ref="G477:Q477"/>
    <mergeCell ref="R477:S477"/>
    <mergeCell ref="A478:B478"/>
    <mergeCell ref="C478:E478"/>
    <mergeCell ref="G478:Q478"/>
    <mergeCell ref="R478:S478"/>
    <mergeCell ref="A482:T482"/>
    <mergeCell ref="B484:D484"/>
    <mergeCell ref="C485:F485"/>
    <mergeCell ref="A487:C487"/>
    <mergeCell ref="A488:D488"/>
    <mergeCell ref="G488:H488"/>
    <mergeCell ref="A489:D489"/>
    <mergeCell ref="G489:H489"/>
    <mergeCell ref="K493:K494"/>
    <mergeCell ref="A490:B490"/>
    <mergeCell ref="A493:A494"/>
    <mergeCell ref="B493:B494"/>
    <mergeCell ref="C493:C494"/>
    <mergeCell ref="D493:D494"/>
    <mergeCell ref="E493:E494"/>
    <mergeCell ref="M493:M494"/>
    <mergeCell ref="N493:N494"/>
    <mergeCell ref="O493:O494"/>
    <mergeCell ref="P493:P494"/>
    <mergeCell ref="Q493:Q494"/>
    <mergeCell ref="F493:F494"/>
    <mergeCell ref="G493:G494"/>
    <mergeCell ref="H493:H494"/>
    <mergeCell ref="I493:I494"/>
    <mergeCell ref="J493:J494"/>
    <mergeCell ref="R493:R494"/>
    <mergeCell ref="S493:T493"/>
    <mergeCell ref="A495:A499"/>
    <mergeCell ref="B495:B499"/>
    <mergeCell ref="C495:C499"/>
    <mergeCell ref="D495:D499"/>
    <mergeCell ref="E495:E499"/>
    <mergeCell ref="R498:S498"/>
    <mergeCell ref="R499:S499"/>
    <mergeCell ref="L493:L494"/>
    <mergeCell ref="A500:B500"/>
    <mergeCell ref="C500:E500"/>
    <mergeCell ref="G500:Q500"/>
    <mergeCell ref="R500:S500"/>
    <mergeCell ref="A503:T503"/>
    <mergeCell ref="B505:D505"/>
    <mergeCell ref="C506:F506"/>
    <mergeCell ref="A508:C508"/>
    <mergeCell ref="A509:D509"/>
    <mergeCell ref="G509:H509"/>
    <mergeCell ref="A510:D510"/>
    <mergeCell ref="G510:H510"/>
    <mergeCell ref="K514:K515"/>
    <mergeCell ref="A511:B511"/>
    <mergeCell ref="A514:A515"/>
    <mergeCell ref="B514:B515"/>
    <mergeCell ref="C514:C515"/>
    <mergeCell ref="D514:D515"/>
    <mergeCell ref="E514:E515"/>
    <mergeCell ref="M514:M515"/>
    <mergeCell ref="N514:N515"/>
    <mergeCell ref="O514:O515"/>
    <mergeCell ref="P514:P515"/>
    <mergeCell ref="Q514:Q515"/>
    <mergeCell ref="F514:F515"/>
    <mergeCell ref="G514:G515"/>
    <mergeCell ref="H514:H515"/>
    <mergeCell ref="I514:I515"/>
    <mergeCell ref="J514:J515"/>
    <mergeCell ref="R514:R515"/>
    <mergeCell ref="S514:T514"/>
    <mergeCell ref="A516:A517"/>
    <mergeCell ref="B516:B517"/>
    <mergeCell ref="C516:C517"/>
    <mergeCell ref="D516:D517"/>
    <mergeCell ref="E516:E517"/>
    <mergeCell ref="F516:F517"/>
    <mergeCell ref="G516:G517"/>
    <mergeCell ref="L514:L515"/>
    <mergeCell ref="A518:B518"/>
    <mergeCell ref="C518:E518"/>
    <mergeCell ref="G518:Q518"/>
    <mergeCell ref="R518:S518"/>
    <mergeCell ref="A519:B519"/>
    <mergeCell ref="C519:E519"/>
    <mergeCell ref="G519:Q519"/>
    <mergeCell ref="R519:S519"/>
    <mergeCell ref="A520:B520"/>
    <mergeCell ref="C520:E520"/>
    <mergeCell ref="G520:Q520"/>
    <mergeCell ref="R520:S520"/>
    <mergeCell ref="A524:T524"/>
    <mergeCell ref="B528:D528"/>
    <mergeCell ref="D537:D538"/>
    <mergeCell ref="E537:E538"/>
    <mergeCell ref="C529:F529"/>
    <mergeCell ref="A531:C531"/>
    <mergeCell ref="A532:D532"/>
    <mergeCell ref="G532:H532"/>
    <mergeCell ref="A533:D533"/>
    <mergeCell ref="G533:H533"/>
    <mergeCell ref="O537:O538"/>
    <mergeCell ref="P537:P538"/>
    <mergeCell ref="Q537:Q538"/>
    <mergeCell ref="F537:F538"/>
    <mergeCell ref="G537:G538"/>
    <mergeCell ref="H537:H538"/>
    <mergeCell ref="I537:I538"/>
    <mergeCell ref="J537:J538"/>
    <mergeCell ref="K537:K538"/>
    <mergeCell ref="R537:R538"/>
    <mergeCell ref="S537:T537"/>
    <mergeCell ref="A545:A546"/>
    <mergeCell ref="B545:B546"/>
    <mergeCell ref="C545:C546"/>
    <mergeCell ref="D545:D546"/>
    <mergeCell ref="E545:E546"/>
    <mergeCell ref="L537:L538"/>
    <mergeCell ref="M537:M538"/>
    <mergeCell ref="N537:N538"/>
    <mergeCell ref="G549:Q549"/>
    <mergeCell ref="R549:S549"/>
    <mergeCell ref="A550:B550"/>
    <mergeCell ref="C550:E550"/>
    <mergeCell ref="G550:Q550"/>
    <mergeCell ref="R550:S550"/>
    <mergeCell ref="B141:B142"/>
    <mergeCell ref="C141:C142"/>
    <mergeCell ref="D141:D142"/>
    <mergeCell ref="E141:E142"/>
    <mergeCell ref="A549:B549"/>
    <mergeCell ref="C549:E549"/>
    <mergeCell ref="A534:B534"/>
    <mergeCell ref="A537:A538"/>
    <mergeCell ref="B537:B538"/>
    <mergeCell ref="C537:C538"/>
    <mergeCell ref="J141:J142"/>
    <mergeCell ref="A594:T594"/>
    <mergeCell ref="B596:D596"/>
    <mergeCell ref="C597:F597"/>
    <mergeCell ref="A599:C599"/>
    <mergeCell ref="A600:D600"/>
    <mergeCell ref="G600:H600"/>
    <mergeCell ref="K141:K142"/>
    <mergeCell ref="G141:G142"/>
    <mergeCell ref="I141:I142"/>
    <mergeCell ref="A601:D601"/>
    <mergeCell ref="G601:H601"/>
    <mergeCell ref="A602:B602"/>
    <mergeCell ref="A605:A606"/>
    <mergeCell ref="B605:B606"/>
    <mergeCell ref="C605:C606"/>
    <mergeCell ref="D605:D606"/>
    <mergeCell ref="E605:E606"/>
    <mergeCell ref="F605:F606"/>
    <mergeCell ref="G605:G606"/>
    <mergeCell ref="O605:O606"/>
    <mergeCell ref="P605:P606"/>
    <mergeCell ref="Q605:Q606"/>
    <mergeCell ref="R605:R606"/>
    <mergeCell ref="S605:T605"/>
    <mergeCell ref="H605:H606"/>
    <mergeCell ref="I605:I606"/>
    <mergeCell ref="J605:J606"/>
    <mergeCell ref="K605:K606"/>
    <mergeCell ref="L605:L606"/>
    <mergeCell ref="G626:G627"/>
    <mergeCell ref="H626:H627"/>
    <mergeCell ref="I626:I627"/>
    <mergeCell ref="J626:J627"/>
    <mergeCell ref="K626:K627"/>
    <mergeCell ref="N605:N606"/>
    <mergeCell ref="M605:M606"/>
    <mergeCell ref="Q626:Q627"/>
    <mergeCell ref="C618:F618"/>
    <mergeCell ref="A621:D621"/>
    <mergeCell ref="G621:H621"/>
    <mergeCell ref="A622:D622"/>
    <mergeCell ref="G622:H622"/>
    <mergeCell ref="A623:B623"/>
    <mergeCell ref="A626:A627"/>
    <mergeCell ref="B626:B627"/>
    <mergeCell ref="F626:F627"/>
    <mergeCell ref="D626:D627"/>
    <mergeCell ref="E626:E627"/>
    <mergeCell ref="A609:B609"/>
    <mergeCell ref="C609:E609"/>
    <mergeCell ref="G609:Q609"/>
    <mergeCell ref="A614:T614"/>
    <mergeCell ref="B617:D617"/>
    <mergeCell ref="A620:C620"/>
    <mergeCell ref="R626:R627"/>
    <mergeCell ref="P626:P627"/>
    <mergeCell ref="R609:S609"/>
    <mergeCell ref="A610:B610"/>
    <mergeCell ref="C610:E610"/>
    <mergeCell ref="G610:Q610"/>
    <mergeCell ref="R610:S610"/>
    <mergeCell ref="A611:B611"/>
    <mergeCell ref="C611:E611"/>
    <mergeCell ref="G611:Q611"/>
    <mergeCell ref="R611:S611"/>
    <mergeCell ref="S626:T626"/>
    <mergeCell ref="A629:B629"/>
    <mergeCell ref="C629:E629"/>
    <mergeCell ref="G629:Q629"/>
    <mergeCell ref="R629:S629"/>
    <mergeCell ref="L626:L627"/>
    <mergeCell ref="M626:M627"/>
    <mergeCell ref="N626:N627"/>
    <mergeCell ref="O626:O627"/>
    <mergeCell ref="C626:C627"/>
    <mergeCell ref="A630:B630"/>
    <mergeCell ref="C630:E630"/>
    <mergeCell ref="G630:Q630"/>
    <mergeCell ref="R630:S630"/>
    <mergeCell ref="A631:B631"/>
    <mergeCell ref="C631:E631"/>
    <mergeCell ref="G631:Q631"/>
    <mergeCell ref="R631:S631"/>
    <mergeCell ref="A745:T745"/>
    <mergeCell ref="B748:D748"/>
    <mergeCell ref="C749:F749"/>
    <mergeCell ref="A751:C751"/>
    <mergeCell ref="A752:D752"/>
    <mergeCell ref="G752:H752"/>
    <mergeCell ref="A753:D753"/>
    <mergeCell ref="G753:H753"/>
    <mergeCell ref="A754:B754"/>
    <mergeCell ref="A757:A758"/>
    <mergeCell ref="B757:B758"/>
    <mergeCell ref="C757:C758"/>
    <mergeCell ref="D757:D758"/>
    <mergeCell ref="E757:E758"/>
    <mergeCell ref="F757:F758"/>
    <mergeCell ref="G757:G758"/>
    <mergeCell ref="H757:H758"/>
    <mergeCell ref="I757:I758"/>
    <mergeCell ref="J757:J758"/>
    <mergeCell ref="K757:K758"/>
    <mergeCell ref="L757:L758"/>
    <mergeCell ref="M757:M758"/>
    <mergeCell ref="N757:N758"/>
    <mergeCell ref="O757:O758"/>
    <mergeCell ref="P757:P758"/>
    <mergeCell ref="Q757:Q758"/>
    <mergeCell ref="R757:R758"/>
    <mergeCell ref="S757:T757"/>
    <mergeCell ref="A759:A760"/>
    <mergeCell ref="B759:B760"/>
    <mergeCell ref="C759:C760"/>
    <mergeCell ref="D759:D760"/>
    <mergeCell ref="E759:E760"/>
    <mergeCell ref="A771:C771"/>
    <mergeCell ref="A761:B761"/>
    <mergeCell ref="C761:E761"/>
    <mergeCell ref="G761:Q761"/>
    <mergeCell ref="R761:S761"/>
    <mergeCell ref="B768:D768"/>
    <mergeCell ref="C769:F769"/>
    <mergeCell ref="A762:B762"/>
    <mergeCell ref="C762:E762"/>
    <mergeCell ref="G762:Q762"/>
    <mergeCell ref="R762:S762"/>
    <mergeCell ref="A763:B763"/>
    <mergeCell ref="C763:E763"/>
    <mergeCell ref="G763:Q763"/>
    <mergeCell ref="R763:S763"/>
    <mergeCell ref="A772:D772"/>
    <mergeCell ref="G772:H772"/>
    <mergeCell ref="A773:D773"/>
    <mergeCell ref="G773:H773"/>
    <mergeCell ref="A774:B774"/>
    <mergeCell ref="A777:A778"/>
    <mergeCell ref="B777:B778"/>
    <mergeCell ref="C777:C778"/>
    <mergeCell ref="D777:D778"/>
    <mergeCell ref="E777:E778"/>
    <mergeCell ref="Q777:Q778"/>
    <mergeCell ref="F777:F778"/>
    <mergeCell ref="G777:G778"/>
    <mergeCell ref="H777:H778"/>
    <mergeCell ref="I777:I778"/>
    <mergeCell ref="J777:J778"/>
    <mergeCell ref="K777:K778"/>
    <mergeCell ref="E779:E780"/>
    <mergeCell ref="L777:L778"/>
    <mergeCell ref="M777:M778"/>
    <mergeCell ref="N777:N778"/>
    <mergeCell ref="O777:O778"/>
    <mergeCell ref="P777:P778"/>
    <mergeCell ref="A782:B782"/>
    <mergeCell ref="C782:E782"/>
    <mergeCell ref="G782:Q782"/>
    <mergeCell ref="R782:S782"/>
    <mergeCell ref="R777:R778"/>
    <mergeCell ref="S777:T777"/>
    <mergeCell ref="A779:A780"/>
    <mergeCell ref="B779:B780"/>
    <mergeCell ref="C779:C780"/>
    <mergeCell ref="D779:D780"/>
    <mergeCell ref="A783:B783"/>
    <mergeCell ref="C783:E783"/>
    <mergeCell ref="G783:Q783"/>
    <mergeCell ref="R783:S783"/>
    <mergeCell ref="F779:F780"/>
    <mergeCell ref="G779:G780"/>
    <mergeCell ref="A781:B781"/>
    <mergeCell ref="C781:E781"/>
    <mergeCell ref="G781:Q781"/>
    <mergeCell ref="R781:S781"/>
    <mergeCell ref="A786:T786"/>
    <mergeCell ref="R796:R797"/>
    <mergeCell ref="S796:T796"/>
    <mergeCell ref="R801:S801"/>
    <mergeCell ref="R802:S802"/>
    <mergeCell ref="B788:D788"/>
    <mergeCell ref="C789:F789"/>
    <mergeCell ref="A791:C791"/>
    <mergeCell ref="A792:D792"/>
    <mergeCell ref="G792:H792"/>
    <mergeCell ref="A793:D793"/>
    <mergeCell ref="G793:H793"/>
    <mergeCell ref="A794:B794"/>
    <mergeCell ref="B806:D806"/>
    <mergeCell ref="C807:F807"/>
    <mergeCell ref="A809:C809"/>
    <mergeCell ref="A810:D810"/>
    <mergeCell ref="G810:H810"/>
    <mergeCell ref="A811:D811"/>
    <mergeCell ref="G811:H811"/>
    <mergeCell ref="A812:B812"/>
    <mergeCell ref="R814:R815"/>
    <mergeCell ref="S814:T814"/>
    <mergeCell ref="R818:S818"/>
    <mergeCell ref="R819:S819"/>
    <mergeCell ref="B823:D823"/>
    <mergeCell ref="C824:F824"/>
    <mergeCell ref="A826:C826"/>
    <mergeCell ref="A827:D827"/>
    <mergeCell ref="G827:H827"/>
    <mergeCell ref="A828:D828"/>
    <mergeCell ref="G828:H828"/>
    <mergeCell ref="A829:B829"/>
    <mergeCell ref="R831:R832"/>
    <mergeCell ref="S831:T831"/>
    <mergeCell ref="R834:S834"/>
    <mergeCell ref="R835:S835"/>
    <mergeCell ref="A838:T838"/>
    <mergeCell ref="B840:D840"/>
    <mergeCell ref="C841:F841"/>
    <mergeCell ref="A843:C843"/>
    <mergeCell ref="A844:D844"/>
    <mergeCell ref="G844:H844"/>
    <mergeCell ref="A845:D845"/>
    <mergeCell ref="G845:H845"/>
    <mergeCell ref="A846:B846"/>
    <mergeCell ref="R848:R849"/>
    <mergeCell ref="S848:T848"/>
    <mergeCell ref="R853:S853"/>
    <mergeCell ref="R854:S854"/>
    <mergeCell ref="B859:D859"/>
    <mergeCell ref="C860:F860"/>
    <mergeCell ref="A862:C862"/>
    <mergeCell ref="A863:D863"/>
    <mergeCell ref="G863:H863"/>
    <mergeCell ref="A864:D864"/>
    <mergeCell ref="G864:H864"/>
    <mergeCell ref="A865:B865"/>
    <mergeCell ref="R867:R868"/>
    <mergeCell ref="S867:T867"/>
    <mergeCell ref="R874:S874"/>
    <mergeCell ref="R875:S875"/>
    <mergeCell ref="B879:D879"/>
    <mergeCell ref="C880:F880"/>
    <mergeCell ref="B871:B873"/>
    <mergeCell ref="C871:C873"/>
    <mergeCell ref="D871:D873"/>
    <mergeCell ref="E871:E873"/>
    <mergeCell ref="G871:G873"/>
    <mergeCell ref="A871:A873"/>
    <mergeCell ref="A882:C882"/>
    <mergeCell ref="A883:D883"/>
    <mergeCell ref="G883:H883"/>
    <mergeCell ref="A884:D884"/>
    <mergeCell ref="G884:H884"/>
    <mergeCell ref="A885:B885"/>
    <mergeCell ref="R887:R888"/>
    <mergeCell ref="S887:T887"/>
    <mergeCell ref="B899:D899"/>
    <mergeCell ref="C900:F900"/>
    <mergeCell ref="A902:C902"/>
    <mergeCell ref="A903:D903"/>
    <mergeCell ref="G903:H903"/>
    <mergeCell ref="R894:S894"/>
    <mergeCell ref="R895:S895"/>
    <mergeCell ref="A892:A893"/>
    <mergeCell ref="B892:B893"/>
    <mergeCell ref="C892:C893"/>
    <mergeCell ref="D892:D893"/>
    <mergeCell ref="E892:E893"/>
    <mergeCell ref="G892:G893"/>
    <mergeCell ref="A904:D904"/>
    <mergeCell ref="G904:H904"/>
    <mergeCell ref="A905:B905"/>
    <mergeCell ref="R907:R908"/>
    <mergeCell ref="S907:T907"/>
    <mergeCell ref="R911:S911"/>
    <mergeCell ref="R912:S912"/>
    <mergeCell ref="A909:A910"/>
    <mergeCell ref="B909:B910"/>
    <mergeCell ref="C909:C910"/>
    <mergeCell ref="D909:D910"/>
    <mergeCell ref="E909:E910"/>
    <mergeCell ref="G909:G910"/>
    <mergeCell ref="B916:D916"/>
    <mergeCell ref="C917:F917"/>
    <mergeCell ref="A919:C919"/>
    <mergeCell ref="A920:D920"/>
    <mergeCell ref="G920:H920"/>
    <mergeCell ref="A921:D921"/>
    <mergeCell ref="G921:H921"/>
    <mergeCell ref="A922:B922"/>
    <mergeCell ref="R924:R925"/>
    <mergeCell ref="S924:T924"/>
    <mergeCell ref="R932:S932"/>
    <mergeCell ref="R933:S933"/>
    <mergeCell ref="A926:A928"/>
    <mergeCell ref="B926:B928"/>
    <mergeCell ref="C926:C928"/>
    <mergeCell ref="D926:D928"/>
    <mergeCell ref="E926:E928"/>
    <mergeCell ref="G926:G928"/>
    <mergeCell ref="A930:A931"/>
    <mergeCell ref="B930:B931"/>
    <mergeCell ref="C930:C931"/>
    <mergeCell ref="D930:D931"/>
    <mergeCell ref="E930:E931"/>
    <mergeCell ref="G930:G931"/>
    <mergeCell ref="B936:D936"/>
    <mergeCell ref="C937:F937"/>
    <mergeCell ref="A939:C939"/>
    <mergeCell ref="A940:D940"/>
    <mergeCell ref="G940:H940"/>
    <mergeCell ref="A941:D941"/>
    <mergeCell ref="G941:H941"/>
    <mergeCell ref="A942:B942"/>
    <mergeCell ref="R944:R945"/>
    <mergeCell ref="S944:T944"/>
    <mergeCell ref="A948:A950"/>
    <mergeCell ref="B948:B950"/>
    <mergeCell ref="C948:C950"/>
    <mergeCell ref="D948:D950"/>
    <mergeCell ref="E948:E950"/>
    <mergeCell ref="G948:G950"/>
    <mergeCell ref="I946:I947"/>
    <mergeCell ref="R951:S951"/>
    <mergeCell ref="R952:S952"/>
    <mergeCell ref="A946:A947"/>
    <mergeCell ref="B946:B947"/>
    <mergeCell ref="C946:C947"/>
    <mergeCell ref="D946:D947"/>
    <mergeCell ref="E946:E947"/>
    <mergeCell ref="F946:F947"/>
    <mergeCell ref="G946:G947"/>
    <mergeCell ref="H946:H947"/>
    <mergeCell ref="J946:J947"/>
    <mergeCell ref="K946:K947"/>
    <mergeCell ref="L946:L947"/>
    <mergeCell ref="M946:M947"/>
    <mergeCell ref="F948:F950"/>
    <mergeCell ref="B956:D956"/>
    <mergeCell ref="A962:B962"/>
    <mergeCell ref="R964:R965"/>
    <mergeCell ref="S964:T964"/>
    <mergeCell ref="C957:F957"/>
    <mergeCell ref="A959:C959"/>
    <mergeCell ref="A960:D960"/>
    <mergeCell ref="G960:H960"/>
    <mergeCell ref="A961:D961"/>
    <mergeCell ref="G961:H961"/>
    <mergeCell ref="R972:S972"/>
    <mergeCell ref="R973:S973"/>
    <mergeCell ref="A966:A971"/>
    <mergeCell ref="B966:B971"/>
    <mergeCell ref="C966:C971"/>
    <mergeCell ref="D966:D971"/>
    <mergeCell ref="E966:E971"/>
    <mergeCell ref="A983:B983"/>
    <mergeCell ref="R985:R986"/>
    <mergeCell ref="S985:T985"/>
    <mergeCell ref="B977:D977"/>
    <mergeCell ref="C978:F978"/>
    <mergeCell ref="A980:C980"/>
    <mergeCell ref="A981:D981"/>
    <mergeCell ref="G981:H981"/>
    <mergeCell ref="A982:D982"/>
    <mergeCell ref="G982:H982"/>
    <mergeCell ref="R989:S989"/>
    <mergeCell ref="R990:S990"/>
    <mergeCell ref="A987:A988"/>
    <mergeCell ref="B987:B988"/>
    <mergeCell ref="C987:C988"/>
    <mergeCell ref="D987:D988"/>
    <mergeCell ref="E987:E988"/>
    <mergeCell ref="F987:F988"/>
    <mergeCell ref="G987:G988"/>
  </mergeCells>
  <dataValidations count="9">
    <dataValidation type="decimal" operator="greaterThan" allowBlank="1" showErrorMessage="1" sqref="J4:J13 N4:N10 N12:N16 K17 O17 J18:J20 N18:N26 J22:J26 N44:N45 Z44:Z45 AT44:AT45 BN44:BN45 CH44:CH45 DB44:DB45 DV44:DV45 EP44:EP45 FJ44:FJ45 GD44:GD45 GX44:GX45 HR44:HR45 IL44:IL45 N86:N87">
      <formula1>0</formula1>
      <formula2>0</formula2>
    </dataValidation>
    <dataValidation type="whole" operator="greaterThanOrEqual" allowBlank="1" showErrorMessage="1" sqref="J16 J47:J57 J89:J104">
      <formula1>1</formula1>
      <formula2>0</formula2>
    </dataValidation>
    <dataValidation type="date" allowBlank="1" showInputMessage="1" prompt="Ingrese una fecha (AAAA/MM/DD) -  Registre la FECHA PROGRAMADA para el inicio de la actividad. (FORMATO AAAA/MM/DD)" sqref="K539:K548 L543 L545 K278:L278 K733:L735">
      <formula1>1900/1/1</formula1>
      <formula2>3000/1/1</formula2>
    </dataValidation>
    <dataValidation type="date" allowBlank="1" showInputMessage="1" prompt="Ingrese una fecha (AAAA/MM/DD) -  Registre la FECHA PROGRAMADA para la terminación de la actividad. (FORMATO AAAA/MM/DD)" sqref="L539:L542 L544 L546:L548">
      <formula1>1900/1/1</formula1>
      <formula2>3000/1/1</formula2>
    </dataValidation>
    <dataValidation type="textLength" allowBlank="1" showInputMessage="1" showErrorMessage="1" error="Escriba un texto _x000a_Maximo 390 Caracteres" promptTitle="Cualquier contenido_x000a_Maximo 390 Caracteres" prompt="_x000a_Registre la CAUSA contenida en el Plan de Mejoramiento ya suscrito._x000a_SI SUPERA 390 CARACTERES, RESÚMALA._x000a_Inserte tantas filas y copie la causa en ellas como ACTIVIDADES tenga el hallazgo." sqref="D424 F425 D426:D429 D567 D607:D608 D628">
      <formula1>0</formula1>
      <formula2>390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MÁX. 390 CARACTERES)_x000a_Inserte tantas filas y copie la acción en ellas como ACTIVIDADES tenga el hallazgo" sqref="F424 F426:F429 F567 F588 F607:F608 F628 F671:F672 H673 F67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J539:J548 J733:J73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J278">
      <formula1>-9223372036854770000</formula1>
      <formula2>9223372036854770000</formula2>
    </dataValidation>
    <dataValidation type="textLength" allowBlank="1" showInputMessage="1" showErrorMessage="1" error="Escriba un texto _x000a_Maximo 390 Caracteres" promptTitle="Cualquier contenido_x000a_Maximo 390 Caracteres" prompt="_x000a_Registre acción de mejora q adopta la Entidad p/ subsanar causa q genera hallazgo_x000a_Inserte tantas filas y copie la acción en ellas como ACTIVIDADES tenga el hallazgo_x000a_(MÁX. 390 CARACTERES)" sqref="H798 H800 H816:H817 H850 H852 H869 H871:H873 H889 H891:H892 H926:H927 H946 H948:H950 H966 H968:H971 H987:H988">
      <formula1>0</formula1>
      <formula2>390</formula2>
    </dataValidation>
  </dataValidations>
  <pageMargins left="0.78749999999999998" right="0.78749999999999998" top="1.0249999999999999" bottom="1.0249999999999999" header="0.78749999999999998" footer="0.78749999999999998"/>
  <pageSetup orientation="portrait" useFirstPageNumber="1" horizontalDpi="300" verticalDpi="300" r:id="rId1"/>
  <headerFooter alignWithMargins="0">
    <oddHeader>&amp;C&amp;A</oddHeader>
    <oddFooter>&amp;CPágina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Mario Agudelo Giraldo</dc:creator>
  <cp:lastModifiedBy>P4-TIC03</cp:lastModifiedBy>
  <dcterms:created xsi:type="dcterms:W3CDTF">2018-07-02T16:54:52Z</dcterms:created>
  <dcterms:modified xsi:type="dcterms:W3CDTF">2018-12-26T22:52:45Z</dcterms:modified>
</cp:coreProperties>
</file>