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PLAN MEJORAM RES 5872 07" sheetId="1" r:id="rId1"/>
    <sheet name="SEGUIMIENTO PL MEJ RES 5872 07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subscripción del pan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2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G12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H12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2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K12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L12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M12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 acción teniendo cuidado que la ultima acción consignada sea la que termine de último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subscripción del plan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9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en que se presenta el avance del plan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11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B12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G11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G12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H11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H12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1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J12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K11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K12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L11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L12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M11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las metas  
</t>
        </r>
      </text>
    </comment>
    <comment ref="M12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las metas  
</t>
        </r>
      </text>
    </comment>
    <comment ref="N11" authorId="0">
      <text>
        <r>
          <rPr>
            <sz val="8"/>
            <color indexed="8"/>
            <rFont val="Times New Roman"/>
            <family val="1"/>
          </rPr>
          <t xml:space="preserve">Se consigna el numero de unidades ejecutadas por cada una de las metas 
</t>
        </r>
      </text>
    </comment>
    <comment ref="N12" authorId="0">
      <text>
        <r>
          <rPr>
            <sz val="8"/>
            <color indexed="8"/>
            <rFont val="Times New Roman"/>
            <family val="1"/>
          </rPr>
          <t xml:space="preserve">Se consigna el numero de unidades ejecutadas por cada una de las metas 
</t>
        </r>
      </text>
    </comment>
    <comment ref="O11" authorId="0">
      <text>
        <r>
          <rPr>
            <sz val="8"/>
            <color indexed="8"/>
            <rFont val="Times New Roman"/>
            <family val="1"/>
          </rPr>
          <t xml:space="preserve">Calcula el avance porcentual de la meta  dividiendo la ejecución informada en la columna Ksobre la columna G
</t>
        </r>
      </text>
    </comment>
    <comment ref="O12" authorId="0">
      <text>
        <r>
          <rPr>
            <sz val="8"/>
            <color indexed="8"/>
            <rFont val="Times New Roman"/>
            <family val="1"/>
          </rPr>
          <t xml:space="preserve">Calcula el avance porcentual de la meta  dividiendo la ejecución informada en la columna Ksobre la columna G
</t>
        </r>
      </text>
    </comment>
  </commentList>
</comments>
</file>

<file path=xl/sharedStrings.xml><?xml version="1.0" encoding="utf-8"?>
<sst xmlns="http://schemas.openxmlformats.org/spreadsheetml/2006/main" count="111" uniqueCount="81">
  <si>
    <t>FORMATO No 1</t>
  </si>
  <si>
    <t xml:space="preserve"> INFORMACIÓN SOBRE LOS PLANES DE MEJORAMIENTO </t>
  </si>
  <si>
    <t xml:space="preserve">Informe presentado a la Contraloría General de la República </t>
  </si>
  <si>
    <t xml:space="preserve">Entidad: </t>
  </si>
  <si>
    <t xml:space="preserve">Representante Legal:  </t>
  </si>
  <si>
    <t>NIT:</t>
  </si>
  <si>
    <t>Periodo fiscal que cubre:</t>
  </si>
  <si>
    <t>Modalidad de Auditoria:</t>
  </si>
  <si>
    <t>Fecha de Suscripción:</t>
  </si>
  <si>
    <t xml:space="preserve">Numero consecutivo del hallazgo </t>
  </si>
  <si>
    <t>Código hallazgo</t>
  </si>
  <si>
    <r>
      <t>Descripción hallazgo (</t>
    </r>
    <r>
      <rPr>
        <sz val="8"/>
        <rFont val="Arial"/>
        <family val="2"/>
      </rPr>
      <t>No mas de 50 palabras</t>
    </r>
    <r>
      <rPr>
        <b/>
        <sz val="10"/>
        <rFont val="Arial"/>
        <family val="2"/>
      </rPr>
      <t xml:space="preserve">) </t>
    </r>
  </si>
  <si>
    <t>Causa  del Hallazgo</t>
  </si>
  <si>
    <t>Efecto  del lHallazgo</t>
  </si>
  <si>
    <t>Acción de Mejoramiento</t>
  </si>
  <si>
    <t>Objetivo</t>
  </si>
  <si>
    <t>Descripción de las Metas</t>
  </si>
  <si>
    <t>Denominación de la Unidad de medida de la Meta</t>
  </si>
  <si>
    <t>Unidad de medida de las Metas</t>
  </si>
  <si>
    <t>Fecha iniciación Metas</t>
  </si>
  <si>
    <t>Fecha terminación Metas</t>
  </si>
  <si>
    <t xml:space="preserve">Plazo en semanas de las Meta </t>
  </si>
  <si>
    <t>Area Responsable</t>
  </si>
  <si>
    <t xml:space="preserve">Convenciones: </t>
  </si>
  <si>
    <t xml:space="preserve">Columnas de calculo automático </t>
  </si>
  <si>
    <t xml:space="preserve">Informacion suministrada en el informe de la CGR </t>
  </si>
  <si>
    <t xml:space="preserve">Celda con formato fecha: Día Mes Año </t>
  </si>
  <si>
    <t>FORMATO No 2</t>
  </si>
  <si>
    <t>NIT</t>
  </si>
  <si>
    <t>Período Fiscal que Cubre</t>
  </si>
  <si>
    <t xml:space="preserve">Fecha de subscripción </t>
  </si>
  <si>
    <t xml:space="preserve">Fecha de Evaluación </t>
  </si>
  <si>
    <t>Causa Del Hallazgo</t>
  </si>
  <si>
    <t>Efecto  Del Hallazgo</t>
  </si>
  <si>
    <t>Acción de mejoramiento</t>
  </si>
  <si>
    <t>Denominación de la Unidad de medida de la meta</t>
  </si>
  <si>
    <t>Unidad de medida de la Meta</t>
  </si>
  <si>
    <t>Plazo en semanas de las Metas</t>
  </si>
  <si>
    <t xml:space="preserve">Avance físico de ejecución de las metas  </t>
  </si>
  <si>
    <t xml:space="preserve">Porcentaje de Avance fisico de ejecución de las metas  </t>
  </si>
  <si>
    <t>Puntaje  Logrado  por las metas metas  (Poi)</t>
  </si>
  <si>
    <t xml:space="preserve">Puntaje Logrado por las metas  Vencidas (POMVi)  </t>
  </si>
  <si>
    <t>Puntaje atribuido metas vencidas</t>
  </si>
  <si>
    <t xml:space="preserve">Area Responsable </t>
  </si>
  <si>
    <t>SI</t>
  </si>
  <si>
    <t>NO</t>
  </si>
  <si>
    <t>0 0 0 0</t>
  </si>
  <si>
    <t xml:space="preserve">resolucion </t>
  </si>
  <si>
    <t xml:space="preserve">Para cualquier duda o aclaración puede dirigirse al siguiente correo:  joyaga@ contraloriagen.gov.co     </t>
  </si>
  <si>
    <t xml:space="preserve">Evaluación del plan de mejoramiento </t>
  </si>
  <si>
    <t xml:space="preserve">Puntajes base de evaluación </t>
  </si>
  <si>
    <t>Puntaje base evaluación de cumplimiento</t>
  </si>
  <si>
    <t xml:space="preserve">PBEC = </t>
  </si>
  <si>
    <t xml:space="preserve">Puntaje base evaluación de avance </t>
  </si>
  <si>
    <t xml:space="preserve">PBEA = </t>
  </si>
  <si>
    <t xml:space="preserve">Cumplimiento del plan </t>
  </si>
  <si>
    <t>CPM = POMMVi/PBEC</t>
  </si>
  <si>
    <t>Fila de Totales</t>
  </si>
  <si>
    <t xml:space="preserve">Avance del plan de mejoramiento </t>
  </si>
  <si>
    <t>AP= POMi/PBEA</t>
  </si>
  <si>
    <t>Falta del pronunciamiento por parte del  Departamento Administrativo de Planeación   con respecto a la disparidad de  criterios  entre las Curadurias Urbanas 1 y 2</t>
  </si>
  <si>
    <t xml:space="preserve">Incumplimiento de las normas  del Plan Ordenamiento  Territorial  al igual que la pérdida de credibilidad </t>
  </si>
  <si>
    <t xml:space="preserve">Realizar registro y revisión de todas las licencias  que envien las curadurías Urbanas, con el fin de detectar posibles irregularidades   </t>
  </si>
  <si>
    <t xml:space="preserve">4 Actas </t>
  </si>
  <si>
    <t>Subdirección del Departamento Admnistrativo de Planeación</t>
  </si>
  <si>
    <t xml:space="preserve">Informe presentado a la Contraloría Municipal de Armenia </t>
  </si>
  <si>
    <t>Alcaldia de Armenia</t>
  </si>
  <si>
    <t>890-000-464-3</t>
  </si>
  <si>
    <t>DP-016-0101</t>
  </si>
  <si>
    <t>Septiembre 14 de 2017</t>
  </si>
  <si>
    <t>Realizar seguimiento  trimestral  a la base de datos que compilan las licencias  para  verificar su actualización, evidenciado mediante actas</t>
  </si>
  <si>
    <t>Realizar  socialización en los comités Operativos de la revisión continua de las licencias  para se informe de las posibles anomalias que puedan presentarse</t>
  </si>
  <si>
    <t>Informe, cuando aplique</t>
  </si>
  <si>
    <t>El Departamento Administrativo de Planeación , no se  pronunicó por la situación presentada por las Curadurias Urbanas  1 y 2, con respecto a la expedición por parte de la primera y la negativa por parte de la segunda, de la expedición de la licencia  urbanistica de la subdivisión para el predio de la matricula 280-1648</t>
  </si>
  <si>
    <t xml:space="preserve">Verificar que exista coherencias entre  las licencias aprobadas por las curadurias Urbanas con respecto a los procedimientos ( DAPM )  y las normas vigentes </t>
  </si>
  <si>
    <t xml:space="preserve">Reportar a las curadurias Urbanas , cuando se presente inconsistencias en las licencias expedidas, mediante informes cuando aplique  </t>
  </si>
  <si>
    <t xml:space="preserve">Exponer en los comités  Operativos  las irregularidades encontradas por parte de las Curadurias Urbanas </t>
  </si>
  <si>
    <t xml:space="preserve"> Notificar  a las  Curadurias Urbanas cuando se presentan irregularidades en la aprobación de licencias. </t>
  </si>
  <si>
    <t>Carlos Mario Alvarez Morales</t>
  </si>
  <si>
    <t xml:space="preserve">AUGUSTO GONZALEZ PERALTA </t>
  </si>
  <si>
    <t xml:space="preserve">      Alcalde  ( e )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</si>
</sst>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"/>
    <numFmt numFmtId="165" formatCode="d&quot; de &quot;mmm&quot; de &quot;yy"/>
    <numFmt numFmtId="166" formatCode="d\-mmm\-yy"/>
  </numFmts>
  <fonts count="4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65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33" borderId="15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165" fontId="2" fillId="0" borderId="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0" fillId="33" borderId="18" xfId="0" applyNumberFormat="1" applyFont="1" applyFill="1" applyBorder="1" applyAlignment="1">
      <alignment horizontal="center" vertical="center"/>
    </xf>
    <xf numFmtId="9" fontId="0" fillId="33" borderId="18" xfId="53" applyFont="1" applyFill="1" applyBorder="1" applyAlignment="1" applyProtection="1">
      <alignment horizontal="center" vertical="center"/>
      <protection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2" fontId="0" fillId="34" borderId="23" xfId="0" applyNumberForma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25" xfId="0" applyNumberFormat="1" applyBorder="1" applyAlignment="1">
      <alignment/>
    </xf>
    <xf numFmtId="0" fontId="0" fillId="35" borderId="21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26" xfId="0" applyFont="1" applyBorder="1" applyAlignment="1">
      <alignment/>
    </xf>
    <xf numFmtId="165" fontId="2" fillId="36" borderId="21" xfId="0" applyNumberFormat="1" applyFont="1" applyFill="1" applyBorder="1" applyAlignment="1">
      <alignment horizontal="center" wrapText="1"/>
    </xf>
    <xf numFmtId="165" fontId="2" fillId="36" borderId="15" xfId="0" applyNumberFormat="1" applyFont="1" applyFill="1" applyBorder="1" applyAlignment="1">
      <alignment horizontal="center" wrapText="1"/>
    </xf>
    <xf numFmtId="10" fontId="0" fillId="0" borderId="25" xfId="0" applyNumberFormat="1" applyBorder="1" applyAlignment="1">
      <alignment/>
    </xf>
    <xf numFmtId="0" fontId="0" fillId="34" borderId="21" xfId="0" applyFill="1" applyBorder="1" applyAlignment="1">
      <alignment/>
    </xf>
    <xf numFmtId="0" fontId="0" fillId="34" borderId="15" xfId="0" applyFill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top" wrapText="1"/>
    </xf>
    <xf numFmtId="14" fontId="0" fillId="0" borderId="30" xfId="0" applyNumberFormat="1" applyFont="1" applyBorder="1" applyAlignment="1">
      <alignment horizontal="center" vertical="center" wrapText="1"/>
    </xf>
    <xf numFmtId="2" fontId="0" fillId="33" borderId="30" xfId="0" applyNumberForma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14" fontId="0" fillId="0" borderId="3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0" fillId="33" borderId="30" xfId="0" applyNumberFormat="1" applyFill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164" fontId="2" fillId="0" borderId="23" xfId="0" applyNumberFormat="1" applyFont="1" applyFill="1" applyBorder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37" borderId="30" xfId="0" applyFill="1" applyBorder="1" applyAlignment="1">
      <alignment horizontal="justify" vertical="center" wrapText="1"/>
    </xf>
    <xf numFmtId="0" fontId="0" fillId="37" borderId="30" xfId="0" applyFont="1" applyFill="1" applyBorder="1" applyAlignment="1">
      <alignment horizontal="justify" vertical="center" wrapText="1"/>
    </xf>
    <xf numFmtId="0" fontId="0" fillId="37" borderId="3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166" fontId="0" fillId="0" borderId="18" xfId="0" applyNumberForma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65" fontId="2" fillId="36" borderId="37" xfId="0" applyNumberFormat="1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vertical="center" wrapText="1"/>
    </xf>
    <xf numFmtId="0" fontId="3" fillId="37" borderId="41" xfId="0" applyFont="1" applyFill="1" applyBorder="1" applyAlignment="1">
      <alignment horizontal="center" vertical="center" wrapText="1"/>
    </xf>
    <xf numFmtId="0" fontId="3" fillId="37" borderId="39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85" zoomScaleNormal="85" zoomScalePageLayoutView="0" workbookViewId="0" topLeftCell="A14">
      <selection activeCell="K22" sqref="K22"/>
    </sheetView>
  </sheetViews>
  <sheetFormatPr defaultColWidth="11.421875" defaultRowHeight="12.75"/>
  <cols>
    <col min="1" max="1" width="8.28125" style="0" customWidth="1"/>
    <col min="2" max="2" width="11.8515625" style="0" customWidth="1"/>
    <col min="3" max="3" width="29.421875" style="0" customWidth="1"/>
    <col min="4" max="4" width="15.57421875" style="0" customWidth="1"/>
    <col min="5" max="5" width="13.8515625" style="0" customWidth="1"/>
    <col min="6" max="6" width="15.140625" style="0" customWidth="1"/>
    <col min="7" max="7" width="13.140625" style="0" customWidth="1"/>
    <col min="8" max="8" width="15.00390625" style="0" customWidth="1"/>
    <col min="9" max="9" width="15.7109375" style="0" customWidth="1"/>
    <col min="10" max="10" width="13.57421875" style="0" customWidth="1"/>
    <col min="11" max="11" width="12.7109375" style="0" customWidth="1"/>
    <col min="12" max="12" width="13.7109375" style="0" customWidth="1"/>
    <col min="13" max="13" width="12.57421875" style="0" customWidth="1"/>
    <col min="14" max="14" width="14.140625" style="0" customWidth="1"/>
  </cols>
  <sheetData>
    <row r="1" spans="1:14" ht="15" customHeight="1">
      <c r="A1" s="1"/>
      <c r="B1" s="2"/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3"/>
    </row>
    <row r="2" spans="1:14" ht="15" customHeight="1">
      <c r="A2" s="4"/>
      <c r="B2" s="5"/>
      <c r="C2" s="87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7"/>
    </row>
    <row r="3" spans="1:14" ht="15" customHeight="1">
      <c r="A3" s="4"/>
      <c r="B3" s="5"/>
      <c r="C3" s="87" t="s">
        <v>65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7"/>
    </row>
    <row r="4" spans="1:14" ht="15">
      <c r="A4" s="8" t="s">
        <v>3</v>
      </c>
      <c r="B4" s="9"/>
      <c r="C4" s="10" t="s">
        <v>66</v>
      </c>
      <c r="D4" s="11"/>
      <c r="E4" s="11"/>
      <c r="F4" s="5"/>
      <c r="G4" s="5"/>
      <c r="H4" s="5"/>
      <c r="I4" s="5"/>
      <c r="J4" s="5"/>
      <c r="K4" s="5"/>
      <c r="L4" s="5"/>
      <c r="M4" s="5"/>
      <c r="N4" s="7"/>
    </row>
    <row r="5" spans="1:14" ht="15">
      <c r="A5" s="12" t="s">
        <v>4</v>
      </c>
      <c r="B5" s="13"/>
      <c r="C5" s="10" t="s">
        <v>78</v>
      </c>
      <c r="D5" s="11"/>
      <c r="E5" s="11"/>
      <c r="F5" s="5"/>
      <c r="G5" s="5"/>
      <c r="H5" s="5"/>
      <c r="I5" s="5"/>
      <c r="J5" s="5"/>
      <c r="K5" s="5"/>
      <c r="L5" s="5"/>
      <c r="M5" s="5"/>
      <c r="N5" s="7"/>
    </row>
    <row r="6" spans="1:14" ht="15">
      <c r="A6" s="12" t="s">
        <v>5</v>
      </c>
      <c r="B6" s="13"/>
      <c r="C6" s="10" t="s">
        <v>67</v>
      </c>
      <c r="D6" s="11"/>
      <c r="E6" s="11"/>
      <c r="F6" s="5"/>
      <c r="G6" s="5"/>
      <c r="H6" s="5"/>
      <c r="I6" s="5"/>
      <c r="J6" s="5"/>
      <c r="K6" s="5"/>
      <c r="L6" s="5"/>
      <c r="M6" s="5"/>
      <c r="N6" s="7"/>
    </row>
    <row r="7" spans="1:14" ht="15" customHeight="1">
      <c r="A7" s="12" t="s">
        <v>6</v>
      </c>
      <c r="B7" s="14"/>
      <c r="C7" s="29">
        <v>2017</v>
      </c>
      <c r="D7" s="11"/>
      <c r="E7" s="11"/>
      <c r="F7" s="6"/>
      <c r="G7" s="6"/>
      <c r="H7" s="6"/>
      <c r="I7" s="6"/>
      <c r="J7" s="6"/>
      <c r="K7" s="6"/>
      <c r="L7" s="6"/>
      <c r="M7" s="6"/>
      <c r="N7" s="7"/>
    </row>
    <row r="8" spans="1:14" ht="15" customHeight="1">
      <c r="A8" s="12" t="s">
        <v>7</v>
      </c>
      <c r="B8" s="14"/>
      <c r="C8" s="79" t="s">
        <v>68</v>
      </c>
      <c r="D8" s="11"/>
      <c r="E8" s="11"/>
      <c r="F8" s="16"/>
      <c r="G8" s="17"/>
      <c r="H8" s="18"/>
      <c r="I8" s="6"/>
      <c r="J8" s="6"/>
      <c r="K8" s="6"/>
      <c r="L8" s="6"/>
      <c r="M8" s="6"/>
      <c r="N8" s="7"/>
    </row>
    <row r="9" spans="1:14" ht="15" customHeight="1">
      <c r="A9" s="89" t="s">
        <v>8</v>
      </c>
      <c r="B9" s="89"/>
      <c r="C9" s="80" t="s">
        <v>69</v>
      </c>
      <c r="D9" s="11"/>
      <c r="E9" s="11"/>
      <c r="F9" s="18"/>
      <c r="G9" s="18"/>
      <c r="H9" s="18"/>
      <c r="I9" s="11"/>
      <c r="J9" s="11"/>
      <c r="K9" s="18"/>
      <c r="L9" s="15"/>
      <c r="M9" s="18"/>
      <c r="N9" s="7"/>
    </row>
    <row r="10" spans="1:14" ht="15" customHeight="1">
      <c r="A10" s="4"/>
      <c r="B10" s="5"/>
      <c r="C10" s="6"/>
      <c r="D10" s="6"/>
      <c r="E10" s="6"/>
      <c r="F10" s="18"/>
      <c r="G10" s="18"/>
      <c r="H10" s="18"/>
      <c r="I10" s="11"/>
      <c r="J10" s="11"/>
      <c r="K10" s="18"/>
      <c r="L10" s="90"/>
      <c r="M10" s="90"/>
      <c r="N10" s="7"/>
    </row>
    <row r="11" spans="1:14" ht="12.75">
      <c r="A11" s="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7"/>
    </row>
    <row r="12" spans="1:14" ht="105">
      <c r="A12" s="70" t="s">
        <v>9</v>
      </c>
      <c r="B12" s="71" t="s">
        <v>10</v>
      </c>
      <c r="C12" s="71" t="s">
        <v>11</v>
      </c>
      <c r="D12" s="71" t="s">
        <v>12</v>
      </c>
      <c r="E12" s="71" t="s">
        <v>13</v>
      </c>
      <c r="F12" s="72" t="s">
        <v>14</v>
      </c>
      <c r="G12" s="72" t="s">
        <v>15</v>
      </c>
      <c r="H12" s="72" t="s">
        <v>16</v>
      </c>
      <c r="I12" s="72" t="s">
        <v>17</v>
      </c>
      <c r="J12" s="72" t="s">
        <v>18</v>
      </c>
      <c r="K12" s="72" t="s">
        <v>19</v>
      </c>
      <c r="L12" s="72" t="s">
        <v>20</v>
      </c>
      <c r="M12" s="73" t="s">
        <v>21</v>
      </c>
      <c r="N12" s="74" t="s">
        <v>22</v>
      </c>
    </row>
    <row r="13" spans="1:14" ht="189" customHeight="1">
      <c r="A13" s="91">
        <v>2</v>
      </c>
      <c r="B13" s="92"/>
      <c r="C13" s="93" t="s">
        <v>73</v>
      </c>
      <c r="D13" s="94" t="s">
        <v>60</v>
      </c>
      <c r="E13" s="94" t="s">
        <v>61</v>
      </c>
      <c r="F13" s="75" t="s">
        <v>71</v>
      </c>
      <c r="G13" s="83" t="s">
        <v>74</v>
      </c>
      <c r="H13" s="76" t="s">
        <v>62</v>
      </c>
      <c r="I13" s="75" t="s">
        <v>70</v>
      </c>
      <c r="J13" s="75" t="s">
        <v>63</v>
      </c>
      <c r="K13" s="77">
        <v>42992</v>
      </c>
      <c r="L13" s="77">
        <v>43356</v>
      </c>
      <c r="M13" s="78">
        <f>(+L13-K13)/7</f>
        <v>52</v>
      </c>
      <c r="N13" s="75" t="s">
        <v>64</v>
      </c>
    </row>
    <row r="14" spans="1:14" ht="136.5" customHeight="1">
      <c r="A14" s="91"/>
      <c r="B14" s="92"/>
      <c r="C14" s="93"/>
      <c r="D14" s="94"/>
      <c r="E14" s="94"/>
      <c r="F14" s="83" t="s">
        <v>77</v>
      </c>
      <c r="G14" s="83"/>
      <c r="H14" s="83" t="s">
        <v>76</v>
      </c>
      <c r="I14" s="83" t="s">
        <v>75</v>
      </c>
      <c r="J14" s="83" t="s">
        <v>72</v>
      </c>
      <c r="K14" s="85">
        <v>42992</v>
      </c>
      <c r="L14" s="85">
        <v>43356</v>
      </c>
      <c r="M14" s="88">
        <f>(+L14-K14)/7</f>
        <v>52</v>
      </c>
      <c r="N14" s="83" t="s">
        <v>64</v>
      </c>
    </row>
    <row r="15" spans="1:14" ht="12.75">
      <c r="A15" s="91"/>
      <c r="B15" s="92"/>
      <c r="C15" s="93"/>
      <c r="D15" s="94"/>
      <c r="E15" s="94"/>
      <c r="F15" s="83"/>
      <c r="G15" s="83"/>
      <c r="H15" s="83"/>
      <c r="I15" s="83"/>
      <c r="J15" s="83"/>
      <c r="K15" s="85"/>
      <c r="L15" s="85"/>
      <c r="M15" s="88"/>
      <c r="N15" s="83"/>
    </row>
    <row r="16" spans="1:14" ht="33.75" customHeight="1">
      <c r="A16" s="91"/>
      <c r="B16" s="92"/>
      <c r="C16" s="93"/>
      <c r="D16" s="94"/>
      <c r="E16" s="94"/>
      <c r="F16" s="83"/>
      <c r="G16" s="83"/>
      <c r="H16" s="83"/>
      <c r="I16" s="83"/>
      <c r="J16" s="83"/>
      <c r="K16" s="85"/>
      <c r="L16" s="85"/>
      <c r="M16" s="88"/>
      <c r="N16" s="83"/>
    </row>
    <row r="17" spans="1:14" ht="12.7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</row>
    <row r="18" spans="1:14" ht="12.75">
      <c r="A18" s="4"/>
      <c r="B18" s="19"/>
      <c r="C18" s="19"/>
      <c r="D18" s="19"/>
      <c r="E18" s="19"/>
      <c r="F18" s="19"/>
      <c r="G18" s="19"/>
      <c r="H18" s="11"/>
      <c r="I18" s="11"/>
      <c r="J18" s="11"/>
      <c r="K18" s="11"/>
      <c r="L18" s="11"/>
      <c r="M18" s="11"/>
      <c r="N18" s="7"/>
    </row>
    <row r="19" spans="1:14" ht="12.7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5" ht="19.5" customHeight="1">
      <c r="A20" s="81"/>
      <c r="B20" s="81"/>
      <c r="C20" s="81"/>
      <c r="D20" s="81"/>
      <c r="E20" s="81"/>
      <c r="F20" s="81" t="s">
        <v>79</v>
      </c>
      <c r="G20" s="81"/>
      <c r="H20" s="81"/>
      <c r="I20" s="81"/>
      <c r="J20" s="81"/>
      <c r="K20" s="81"/>
      <c r="L20" s="81"/>
      <c r="M20" s="81"/>
      <c r="N20" s="81"/>
      <c r="O20" s="81"/>
    </row>
    <row r="21" spans="1:15" ht="12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ht="24.75" customHeight="1">
      <c r="A22" s="81"/>
      <c r="B22" s="81"/>
      <c r="C22" s="81"/>
      <c r="D22" s="81"/>
      <c r="E22" s="81"/>
      <c r="F22" s="82" t="s">
        <v>80</v>
      </c>
      <c r="G22" s="82"/>
      <c r="H22" s="81"/>
      <c r="I22" s="81"/>
      <c r="J22" s="81"/>
      <c r="K22" s="81"/>
      <c r="L22" s="81"/>
      <c r="M22" s="81"/>
      <c r="N22" s="81"/>
      <c r="O22" s="81"/>
    </row>
    <row r="23" spans="1:15" ht="12.7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4" ht="12.7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</sheetData>
  <sheetProtection selectLockedCells="1" selectUnlockedCells="1"/>
  <mergeCells count="21">
    <mergeCell ref="J14:J16"/>
    <mergeCell ref="C1:M1"/>
    <mergeCell ref="C2:M2"/>
    <mergeCell ref="C3:M3"/>
    <mergeCell ref="L14:L16"/>
    <mergeCell ref="M14:M16"/>
    <mergeCell ref="A9:B9"/>
    <mergeCell ref="L10:M10"/>
    <mergeCell ref="A13:A16"/>
    <mergeCell ref="B13:B16"/>
    <mergeCell ref="C13:C16"/>
    <mergeCell ref="F22:G22"/>
    <mergeCell ref="N14:N16"/>
    <mergeCell ref="A17:N17"/>
    <mergeCell ref="G13:G16"/>
    <mergeCell ref="F14:F16"/>
    <mergeCell ref="K14:K16"/>
    <mergeCell ref="D13:D16"/>
    <mergeCell ref="E13:E16"/>
    <mergeCell ref="H14:H16"/>
    <mergeCell ref="I14:I16"/>
  </mergeCells>
  <printOptions/>
  <pageMargins left="1.575" right="0.19652777777777777" top="1.0631944444444446" bottom="1.0631944444444446" header="0.7875" footer="0.7875"/>
  <pageSetup horizontalDpi="300" verticalDpi="300" orientation="landscape" paperSize="5" scale="74" r:id="rId3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A17" sqref="A17"/>
    </sheetView>
  </sheetViews>
  <sheetFormatPr defaultColWidth="11.421875" defaultRowHeight="12.75"/>
  <cols>
    <col min="2" max="2" width="10.28125" style="0" customWidth="1"/>
    <col min="3" max="3" width="13.140625" style="0" customWidth="1"/>
    <col min="4" max="4" width="12.28125" style="0" customWidth="1"/>
    <col min="5" max="5" width="12.8515625" style="0" customWidth="1"/>
    <col min="6" max="6" width="16.421875" style="0" customWidth="1"/>
    <col min="7" max="8" width="12.7109375" style="0" customWidth="1"/>
    <col min="9" max="9" width="13.57421875" style="0" customWidth="1"/>
    <col min="11" max="11" width="12.8515625" style="0" customWidth="1"/>
    <col min="12" max="12" width="12.421875" style="0" customWidth="1"/>
    <col min="13" max="13" width="11.421875" style="21" customWidth="1"/>
    <col min="15" max="15" width="11.421875" style="22" customWidth="1"/>
    <col min="16" max="16" width="12.421875" style="22" customWidth="1"/>
    <col min="17" max="17" width="15.57421875" style="22" customWidth="1"/>
    <col min="18" max="18" width="14.140625" style="22" customWidth="1"/>
    <col min="19" max="19" width="15.00390625" style="0" customWidth="1"/>
    <col min="20" max="20" width="15.421875" style="0" customWidth="1"/>
  </cols>
  <sheetData>
    <row r="1" spans="1:18" ht="14.25" customHeight="1">
      <c r="A1" s="11"/>
      <c r="B1" s="23"/>
      <c r="C1" s="87" t="s">
        <v>27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" customHeight="1">
      <c r="A2" s="11"/>
      <c r="B2" s="23"/>
      <c r="C2" s="87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" customHeight="1">
      <c r="A3" s="11"/>
      <c r="B3" s="23"/>
      <c r="C3" s="87" t="s">
        <v>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5">
      <c r="A4" s="24" t="s">
        <v>3</v>
      </c>
      <c r="B4" s="24"/>
      <c r="C4" s="24"/>
      <c r="D4" s="25"/>
      <c r="G4" s="25"/>
      <c r="H4" s="25"/>
      <c r="I4" s="25"/>
      <c r="J4" s="25"/>
      <c r="K4" s="25"/>
      <c r="L4" s="25"/>
      <c r="M4" s="26"/>
      <c r="N4" s="27"/>
      <c r="O4" s="26"/>
      <c r="P4" s="26"/>
      <c r="Q4" s="26"/>
      <c r="R4" s="26"/>
    </row>
    <row r="5" spans="1:18" ht="15">
      <c r="A5" s="24" t="s">
        <v>4</v>
      </c>
      <c r="B5" s="24"/>
      <c r="C5" s="24"/>
      <c r="D5" s="25"/>
      <c r="G5" s="25"/>
      <c r="H5" s="25"/>
      <c r="I5" s="25"/>
      <c r="J5" s="25"/>
      <c r="K5" s="25"/>
      <c r="L5" s="25"/>
      <c r="M5" s="26"/>
      <c r="N5" s="27"/>
      <c r="O5" s="26"/>
      <c r="P5" s="26"/>
      <c r="Q5" s="26"/>
      <c r="R5" s="26"/>
    </row>
    <row r="6" spans="1:18" ht="15">
      <c r="A6" s="24" t="s">
        <v>28</v>
      </c>
      <c r="B6" s="24"/>
      <c r="C6" s="28"/>
      <c r="D6" s="25"/>
      <c r="G6" s="25"/>
      <c r="H6" s="25"/>
      <c r="I6" s="25"/>
      <c r="J6" s="25"/>
      <c r="K6" s="25"/>
      <c r="L6" s="25"/>
      <c r="M6" s="26"/>
      <c r="N6" s="27"/>
      <c r="O6" s="26"/>
      <c r="P6" s="26"/>
      <c r="Q6" s="26"/>
      <c r="R6" s="26"/>
    </row>
    <row r="7" spans="1:18" ht="15" customHeight="1">
      <c r="A7" s="112" t="s">
        <v>29</v>
      </c>
      <c r="B7" s="112"/>
      <c r="C7" s="6"/>
      <c r="D7" s="30"/>
      <c r="G7" s="30"/>
      <c r="H7" s="30"/>
      <c r="I7" s="30"/>
      <c r="J7" s="30"/>
      <c r="K7" s="30"/>
      <c r="L7" s="30"/>
      <c r="M7" s="26"/>
      <c r="N7" s="27"/>
      <c r="O7" s="26"/>
      <c r="P7" s="26"/>
      <c r="Q7" s="26"/>
      <c r="R7" s="26"/>
    </row>
    <row r="8" spans="1:18" ht="15" customHeight="1">
      <c r="A8" s="119" t="s">
        <v>30</v>
      </c>
      <c r="B8" s="119"/>
      <c r="C8" s="119"/>
      <c r="D8" s="119"/>
      <c r="G8" s="113"/>
      <c r="H8" s="113"/>
      <c r="I8" s="6"/>
      <c r="J8" s="6"/>
      <c r="K8" s="6"/>
      <c r="L8" s="6"/>
      <c r="M8" s="26"/>
      <c r="N8" s="27"/>
      <c r="O8" s="26"/>
      <c r="P8" s="26"/>
      <c r="Q8" s="26"/>
      <c r="R8" s="26"/>
    </row>
    <row r="9" spans="1:18" ht="15" customHeight="1">
      <c r="A9" s="112" t="s">
        <v>31</v>
      </c>
      <c r="B9" s="112"/>
      <c r="C9" s="112"/>
      <c r="D9" s="112"/>
      <c r="G9" s="113"/>
      <c r="H9" s="113"/>
      <c r="I9" s="6"/>
      <c r="J9" s="6"/>
      <c r="K9" s="6"/>
      <c r="L9" s="6"/>
      <c r="M9" s="26"/>
      <c r="N9" s="27"/>
      <c r="O9" s="26"/>
      <c r="P9" s="26"/>
      <c r="Q9" s="26"/>
      <c r="R9" s="26"/>
    </row>
    <row r="10" spans="2:18" ht="15">
      <c r="B10" s="5"/>
      <c r="C10" s="29"/>
      <c r="D10" s="29"/>
      <c r="E10" s="29"/>
      <c r="F10" s="29"/>
      <c r="G10" s="31"/>
      <c r="H10" s="31"/>
      <c r="I10" s="6"/>
      <c r="J10" s="6"/>
      <c r="K10" s="6"/>
      <c r="L10" s="6"/>
      <c r="M10" s="26"/>
      <c r="N10" s="27"/>
      <c r="O10" s="26"/>
      <c r="P10" s="26"/>
      <c r="Q10" s="26"/>
      <c r="R10" s="26"/>
    </row>
    <row r="11" spans="1:20" ht="70.5" customHeight="1">
      <c r="A11" s="114" t="s">
        <v>9</v>
      </c>
      <c r="B11" s="115" t="s">
        <v>10</v>
      </c>
      <c r="C11" s="116" t="s">
        <v>11</v>
      </c>
      <c r="D11" s="117" t="s">
        <v>32</v>
      </c>
      <c r="E11" s="117" t="s">
        <v>33</v>
      </c>
      <c r="F11" s="118" t="s">
        <v>34</v>
      </c>
      <c r="G11" s="111" t="s">
        <v>15</v>
      </c>
      <c r="H11" s="111" t="s">
        <v>16</v>
      </c>
      <c r="I11" s="111" t="s">
        <v>35</v>
      </c>
      <c r="J11" s="111" t="s">
        <v>36</v>
      </c>
      <c r="K11" s="111" t="s">
        <v>19</v>
      </c>
      <c r="L11" s="105" t="s">
        <v>20</v>
      </c>
      <c r="M11" s="104" t="s">
        <v>37</v>
      </c>
      <c r="N11" s="106" t="s">
        <v>38</v>
      </c>
      <c r="O11" s="104" t="s">
        <v>39</v>
      </c>
      <c r="P11" s="104" t="s">
        <v>40</v>
      </c>
      <c r="Q11" s="104" t="s">
        <v>41</v>
      </c>
      <c r="R11" s="104" t="s">
        <v>42</v>
      </c>
      <c r="S11" s="107" t="s">
        <v>43</v>
      </c>
      <c r="T11" s="107" t="s">
        <v>43</v>
      </c>
    </row>
    <row r="12" spans="1:20" ht="14.25" customHeight="1">
      <c r="A12" s="114" t="s">
        <v>9</v>
      </c>
      <c r="B12" s="115" t="s">
        <v>10</v>
      </c>
      <c r="C12" s="116" t="s">
        <v>11</v>
      </c>
      <c r="D12" s="117" t="s">
        <v>32</v>
      </c>
      <c r="E12" s="117" t="s">
        <v>33</v>
      </c>
      <c r="F12" s="118" t="s">
        <v>34</v>
      </c>
      <c r="G12" s="111" t="s">
        <v>15</v>
      </c>
      <c r="H12" s="111" t="s">
        <v>16</v>
      </c>
      <c r="I12" s="111" t="s">
        <v>35</v>
      </c>
      <c r="J12" s="111" t="s">
        <v>36</v>
      </c>
      <c r="K12" s="111" t="s">
        <v>19</v>
      </c>
      <c r="L12" s="105" t="s">
        <v>20</v>
      </c>
      <c r="M12" s="104" t="s">
        <v>37</v>
      </c>
      <c r="N12" s="106" t="s">
        <v>38</v>
      </c>
      <c r="O12" s="104" t="s">
        <v>39</v>
      </c>
      <c r="P12" s="104" t="s">
        <v>40</v>
      </c>
      <c r="Q12" s="104" t="s">
        <v>41</v>
      </c>
      <c r="R12" s="104" t="s">
        <v>42</v>
      </c>
      <c r="S12" s="32" t="s">
        <v>44</v>
      </c>
      <c r="T12" s="33" t="s">
        <v>45</v>
      </c>
    </row>
    <row r="13" spans="1:20" ht="12.75">
      <c r="A13" s="108"/>
      <c r="B13" s="109"/>
      <c r="C13" s="110"/>
      <c r="D13" s="110"/>
      <c r="E13" s="110"/>
      <c r="F13" s="97"/>
      <c r="G13" s="97"/>
      <c r="H13" s="98"/>
      <c r="I13" s="98"/>
      <c r="J13" s="97"/>
      <c r="K13" s="103"/>
      <c r="L13" s="103"/>
      <c r="M13" s="35" t="s">
        <v>46</v>
      </c>
      <c r="N13" s="34"/>
      <c r="O13" s="36">
        <f>IF(N13=0,0,+N13/J13)</f>
        <v>0</v>
      </c>
      <c r="P13" s="35" t="e">
        <f>+M13*O13</f>
        <v>#VALUE!</v>
      </c>
      <c r="Q13" s="35" t="e">
        <f>IF(L13&lt;=$G$9,P13,0)</f>
        <v>#VALUE!</v>
      </c>
      <c r="R13" s="35" t="str">
        <f>IF($G$9&gt;=L13,M13,0)</f>
        <v>0 0 0 0</v>
      </c>
      <c r="S13" s="37"/>
      <c r="T13" s="38"/>
    </row>
    <row r="14" spans="1:20" ht="12.75">
      <c r="A14" s="108"/>
      <c r="B14" s="109"/>
      <c r="C14" s="110"/>
      <c r="D14" s="110"/>
      <c r="E14" s="110"/>
      <c r="F14" s="97"/>
      <c r="G14" s="97"/>
      <c r="H14" s="98"/>
      <c r="I14" s="98"/>
      <c r="J14" s="97"/>
      <c r="K14" s="103"/>
      <c r="L14" s="103"/>
      <c r="M14" s="35"/>
      <c r="N14" s="39"/>
      <c r="O14" s="36">
        <f>IF(N14=0,0,+N14/J14)</f>
        <v>0</v>
      </c>
      <c r="P14" s="35">
        <f>+M14*O14</f>
        <v>0</v>
      </c>
      <c r="Q14" s="35">
        <f>IF(L14&lt;=$G$9,P14,0)</f>
        <v>0</v>
      </c>
      <c r="R14" s="35">
        <f>IF($G$9&gt;=L14,M14,0)</f>
        <v>0</v>
      </c>
      <c r="S14" s="37"/>
      <c r="T14" s="38"/>
    </row>
    <row r="15" spans="1:20" ht="12.75">
      <c r="A15" s="108"/>
      <c r="B15" s="109"/>
      <c r="C15" s="110"/>
      <c r="D15" s="110"/>
      <c r="E15" s="110"/>
      <c r="F15" s="97"/>
      <c r="G15" s="97"/>
      <c r="H15" s="98"/>
      <c r="I15" s="98"/>
      <c r="J15" s="97"/>
      <c r="K15" s="103"/>
      <c r="L15" s="103"/>
      <c r="M15" s="35"/>
      <c r="N15" s="40"/>
      <c r="O15" s="36">
        <f>IF(N15=0,0,+N15/J15)</f>
        <v>0</v>
      </c>
      <c r="P15" s="35">
        <f>+M15*O15</f>
        <v>0</v>
      </c>
      <c r="Q15" s="35">
        <f>IF(L15&lt;=$G$9,P15,0)</f>
        <v>0</v>
      </c>
      <c r="R15" s="35">
        <f>IF($G$9&gt;=L15,M15,0)</f>
        <v>0</v>
      </c>
      <c r="S15" s="37"/>
      <c r="T15" s="38"/>
    </row>
    <row r="16" spans="1:20" s="22" customFormat="1" ht="185.25" customHeight="1">
      <c r="A16" s="108"/>
      <c r="B16" s="109"/>
      <c r="C16" s="110"/>
      <c r="D16" s="110"/>
      <c r="E16" s="110"/>
      <c r="F16" s="97"/>
      <c r="G16" s="97"/>
      <c r="H16" s="98"/>
      <c r="I16" s="98"/>
      <c r="J16" s="97"/>
      <c r="K16" s="103"/>
      <c r="L16" s="103"/>
      <c r="M16" s="35"/>
      <c r="N16" s="41"/>
      <c r="O16" s="36">
        <f>IF(N16=0,0,+N16/J16)</f>
        <v>0</v>
      </c>
      <c r="P16" s="35">
        <f>+M16*O16</f>
        <v>0</v>
      </c>
      <c r="Q16" s="35">
        <f>IF(L16&lt;=$G$9,P16,0)</f>
        <v>0</v>
      </c>
      <c r="R16" s="35">
        <f>IF($G$9&gt;=L16,M16,0)</f>
        <v>0</v>
      </c>
      <c r="S16" s="42"/>
      <c r="T16" s="43"/>
    </row>
    <row r="17" spans="1:256" s="22" customFormat="1" ht="12.75">
      <c r="A17" s="44" t="s">
        <v>47</v>
      </c>
      <c r="B17" s="45"/>
      <c r="C17" s="45"/>
      <c r="D17" s="45"/>
      <c r="E17" s="45"/>
      <c r="F17" s="45"/>
      <c r="G17" s="45"/>
      <c r="H17" s="45"/>
      <c r="I17" s="45"/>
      <c r="J17" s="45"/>
      <c r="K17" s="46"/>
      <c r="L17" s="45"/>
      <c r="M17" s="45"/>
      <c r="N17" s="45"/>
      <c r="O17" s="46"/>
      <c r="P17" s="47" t="e">
        <f>SUM(P13:P16)</f>
        <v>#VALUE!</v>
      </c>
      <c r="Q17" s="47" t="e">
        <f>SUM(Q13:Q16)</f>
        <v>#VALUE!</v>
      </c>
      <c r="R17" s="48">
        <f>SUM(R13:R16)</f>
        <v>0</v>
      </c>
      <c r="S17" s="49"/>
      <c r="T17" s="50"/>
      <c r="IV17"/>
    </row>
    <row r="18" spans="1:21" ht="12.75">
      <c r="A18" s="99" t="s">
        <v>48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</row>
    <row r="19" spans="3:15" ht="12.75">
      <c r="C19" s="51"/>
      <c r="D19" s="51"/>
      <c r="E19" s="51"/>
      <c r="F19" s="52"/>
      <c r="G19" s="52"/>
      <c r="H19" s="52"/>
      <c r="I19" s="52"/>
      <c r="K19" s="53"/>
      <c r="L19" s="53"/>
      <c r="N19" s="54"/>
      <c r="O19" s="49"/>
    </row>
    <row r="20" spans="1:21" ht="12.75" customHeight="1">
      <c r="A20" s="100" t="s">
        <v>23</v>
      </c>
      <c r="B20" s="100"/>
      <c r="C20" s="100"/>
      <c r="D20" s="100"/>
      <c r="G20" s="101" t="s">
        <v>49</v>
      </c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12.75">
      <c r="A21" s="55"/>
      <c r="B21" s="56"/>
      <c r="C21" s="54"/>
      <c r="D21" s="54"/>
      <c r="G21" s="102" t="s">
        <v>50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</row>
    <row r="22" spans="1:21" ht="12.75" customHeight="1">
      <c r="A22" s="57"/>
      <c r="B22" s="20"/>
      <c r="C22" s="95" t="s">
        <v>24</v>
      </c>
      <c r="D22" s="95"/>
      <c r="E22" s="95"/>
      <c r="G22" s="58" t="s">
        <v>51</v>
      </c>
      <c r="H22" s="54"/>
      <c r="I22" s="54"/>
      <c r="J22" s="54"/>
      <c r="K22" s="54"/>
      <c r="L22" s="54"/>
      <c r="M22" s="59"/>
      <c r="N22" s="54"/>
      <c r="O22" s="49"/>
      <c r="P22" s="49"/>
      <c r="Q22" s="49"/>
      <c r="R22" s="60"/>
      <c r="S22" s="96" t="s">
        <v>52</v>
      </c>
      <c r="T22" s="96"/>
      <c r="U22" s="61">
        <f>+R17</f>
        <v>0</v>
      </c>
    </row>
    <row r="23" spans="1:21" ht="12.75" customHeight="1">
      <c r="A23" s="62"/>
      <c r="B23" s="63"/>
      <c r="C23" s="95" t="s">
        <v>25</v>
      </c>
      <c r="D23" s="95"/>
      <c r="E23" s="95"/>
      <c r="G23" s="64" t="s">
        <v>53</v>
      </c>
      <c r="N23" s="54"/>
      <c r="O23" s="49"/>
      <c r="P23" s="49"/>
      <c r="S23" s="96" t="s">
        <v>54</v>
      </c>
      <c r="T23" s="96"/>
      <c r="U23" s="61">
        <f>SUM(M13:M16)</f>
        <v>0</v>
      </c>
    </row>
    <row r="24" spans="1:21" ht="15" customHeight="1">
      <c r="A24" s="65"/>
      <c r="B24" s="66"/>
      <c r="C24" s="95" t="s">
        <v>26</v>
      </c>
      <c r="D24" s="95"/>
      <c r="E24" s="95"/>
      <c r="G24" s="58" t="s">
        <v>55</v>
      </c>
      <c r="H24" s="54"/>
      <c r="I24" s="54"/>
      <c r="J24" s="54"/>
      <c r="K24" s="54"/>
      <c r="L24" s="54"/>
      <c r="M24" s="59"/>
      <c r="N24" s="54"/>
      <c r="O24" s="49"/>
      <c r="P24" s="49"/>
      <c r="Q24" s="49"/>
      <c r="R24" s="60"/>
      <c r="S24" s="96" t="s">
        <v>56</v>
      </c>
      <c r="T24" s="96"/>
      <c r="U24" s="67" t="e">
        <f>IF(Q17=0,0,+Q17/U22)</f>
        <v>#VALUE!</v>
      </c>
    </row>
    <row r="25" spans="1:21" ht="12.75" customHeight="1">
      <c r="A25" s="68"/>
      <c r="B25" s="69"/>
      <c r="C25" s="95" t="s">
        <v>57</v>
      </c>
      <c r="D25" s="95"/>
      <c r="E25" s="95"/>
      <c r="G25" s="58" t="s">
        <v>58</v>
      </c>
      <c r="H25" s="54"/>
      <c r="I25" s="54"/>
      <c r="J25" s="54"/>
      <c r="K25" s="54"/>
      <c r="L25" s="54"/>
      <c r="M25" s="59"/>
      <c r="N25" s="54"/>
      <c r="O25" s="49"/>
      <c r="P25" s="49"/>
      <c r="Q25" s="49"/>
      <c r="R25" s="60"/>
      <c r="S25" s="96" t="s">
        <v>59</v>
      </c>
      <c r="T25" s="96"/>
      <c r="U25" s="67" t="e">
        <f>IF(P17=0,0,+P17/U23)</f>
        <v>#VALUE!</v>
      </c>
    </row>
  </sheetData>
  <sheetProtection selectLockedCells="1" selectUnlockedCells="1"/>
  <mergeCells count="51">
    <mergeCell ref="C1:R1"/>
    <mergeCell ref="C2:R2"/>
    <mergeCell ref="C3:R3"/>
    <mergeCell ref="A7:B7"/>
    <mergeCell ref="A8:D8"/>
    <mergeCell ref="G8:H8"/>
    <mergeCell ref="A9:D9"/>
    <mergeCell ref="G9:H9"/>
    <mergeCell ref="A11:A12"/>
    <mergeCell ref="B11:B12"/>
    <mergeCell ref="C11:C12"/>
    <mergeCell ref="D11:D12"/>
    <mergeCell ref="E11:E12"/>
    <mergeCell ref="F11:F12"/>
    <mergeCell ref="G11:G12"/>
    <mergeCell ref="H11:H12"/>
    <mergeCell ref="R11:R12"/>
    <mergeCell ref="S11:T11"/>
    <mergeCell ref="A13:A16"/>
    <mergeCell ref="B13:B16"/>
    <mergeCell ref="C13:C16"/>
    <mergeCell ref="D13:D16"/>
    <mergeCell ref="E13:E16"/>
    <mergeCell ref="I11:I12"/>
    <mergeCell ref="J11:J12"/>
    <mergeCell ref="K11:K12"/>
    <mergeCell ref="O11:O12"/>
    <mergeCell ref="P11:P12"/>
    <mergeCell ref="Q11:Q12"/>
    <mergeCell ref="L11:L12"/>
    <mergeCell ref="M11:M12"/>
    <mergeCell ref="N11:N12"/>
    <mergeCell ref="A20:D20"/>
    <mergeCell ref="G20:U20"/>
    <mergeCell ref="G21:U21"/>
    <mergeCell ref="C22:E22"/>
    <mergeCell ref="S22:T22"/>
    <mergeCell ref="I13:I16"/>
    <mergeCell ref="J13:J16"/>
    <mergeCell ref="K13:K16"/>
    <mergeCell ref="L13:L16"/>
    <mergeCell ref="C25:E25"/>
    <mergeCell ref="S25:T25"/>
    <mergeCell ref="F13:F16"/>
    <mergeCell ref="G13:G16"/>
    <mergeCell ref="H13:H16"/>
    <mergeCell ref="C23:E23"/>
    <mergeCell ref="S23:T23"/>
    <mergeCell ref="C24:E24"/>
    <mergeCell ref="S24:T24"/>
    <mergeCell ref="A18:U18"/>
  </mergeCells>
  <dataValidations count="1">
    <dataValidation type="decimal" operator="greaterThan" allowBlank="1" showErrorMessage="1" sqref="J1:J10 N1:N16 K17 O17 J18:J19 N18:N25 J21:J2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5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EliteDesk</dc:creator>
  <cp:keywords/>
  <dc:description/>
  <cp:lastModifiedBy>EliteDesk</cp:lastModifiedBy>
  <dcterms:created xsi:type="dcterms:W3CDTF">2017-08-10T15:44:05Z</dcterms:created>
  <dcterms:modified xsi:type="dcterms:W3CDTF">2017-09-15T21:03:40Z</dcterms:modified>
  <cp:category/>
  <cp:version/>
  <cp:contentType/>
  <cp:contentStatus/>
</cp:coreProperties>
</file>