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K34" i="1"/>
  <c r="K33"/>
  <c r="K32"/>
  <c r="K31"/>
  <c r="K30"/>
  <c r="K29"/>
  <c r="K28"/>
  <c r="K27"/>
  <c r="K26"/>
  <c r="K25"/>
  <c r="K24"/>
  <c r="K23"/>
  <c r="K22"/>
  <c r="K21"/>
  <c r="K20"/>
  <c r="J34"/>
  <c r="I34"/>
  <c r="J33"/>
  <c r="J32"/>
  <c r="J31"/>
  <c r="J30"/>
  <c r="J29"/>
  <c r="J28"/>
  <c r="J27"/>
  <c r="J26"/>
  <c r="J25"/>
  <c r="J23"/>
  <c r="J24"/>
  <c r="J22"/>
  <c r="J21"/>
  <c r="J20"/>
  <c r="C34"/>
  <c r="G32"/>
  <c r="G33"/>
  <c r="B34"/>
  <c r="D34"/>
  <c r="E34"/>
  <c r="F34"/>
  <c r="G34" l="1"/>
  <c r="H23" s="1"/>
  <c r="H21" l="1"/>
  <c r="H20"/>
  <c r="H22"/>
  <c r="H24"/>
  <c r="H26"/>
  <c r="H28"/>
  <c r="H30"/>
  <c r="H32"/>
  <c r="H33"/>
  <c r="H29"/>
  <c r="H31"/>
  <c r="H25"/>
  <c r="H27"/>
  <c r="B9"/>
  <c r="C5" s="1"/>
  <c r="H34" l="1"/>
  <c r="C6"/>
  <c r="C4"/>
  <c r="C8"/>
  <c r="C7"/>
  <c r="C9" l="1"/>
</calcChain>
</file>

<file path=xl/sharedStrings.xml><?xml version="1.0" encoding="utf-8"?>
<sst xmlns="http://schemas.openxmlformats.org/spreadsheetml/2006/main" count="37" uniqueCount="30">
  <si>
    <t>TIPO PQRSD</t>
  </si>
  <si>
    <t>RECIBIDAS</t>
  </si>
  <si>
    <t>%</t>
  </si>
  <si>
    <t>PETICIÓN</t>
  </si>
  <si>
    <t>QUEJA</t>
  </si>
  <si>
    <t>RECLAMO</t>
  </si>
  <si>
    <t>SUGERENCIA</t>
  </si>
  <si>
    <t>DENUNCIA</t>
  </si>
  <si>
    <t>TOTAL</t>
  </si>
  <si>
    <t>DEPENDENCIA</t>
  </si>
  <si>
    <t>PETICION</t>
  </si>
  <si>
    <t>PLANEACION</t>
  </si>
  <si>
    <t>HACIENDA</t>
  </si>
  <si>
    <t>DAFI</t>
  </si>
  <si>
    <t>JURIDICA</t>
  </si>
  <si>
    <t>BIENES</t>
  </si>
  <si>
    <t>CONTROL INTERNO</t>
  </si>
  <si>
    <t>GOBIERNO</t>
  </si>
  <si>
    <t>DESARROLLO SOCIAL</t>
  </si>
  <si>
    <t>DESARROLLO ECONOMICO</t>
  </si>
  <si>
    <t>INFRAESTRUCTURA</t>
  </si>
  <si>
    <t>SALUD</t>
  </si>
  <si>
    <t>DESPACHO</t>
  </si>
  <si>
    <t>COMUNICACIONES</t>
  </si>
  <si>
    <t>T I C S</t>
  </si>
  <si>
    <t>CUADRO DE DISTRIBUCIÓN DE PQRSD POR DEPENDENCIAS - CONSOLIDADO AÑO 2015</t>
  </si>
  <si>
    <t>VENCIDOS</t>
  </si>
  <si>
    <t>OPORTUNIDAD</t>
  </si>
  <si>
    <t>EN TERMINO</t>
  </si>
  <si>
    <t>CUADRO DE CLASIFICACIÓN GLOBAL DE PQRSD  2015</t>
  </si>
</sst>
</file>

<file path=xl/styles.xml><?xml version="1.0" encoding="utf-8"?>
<styleSheet xmlns="http://schemas.openxmlformats.org/spreadsheetml/2006/main">
  <numFmts count="1">
    <numFmt numFmtId="164" formatCode="#,##0.00\ [$€-C0A];[Red]\-#,##0.00\ [$€-C0A]"/>
  </numFmts>
  <fonts count="11"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Liberation Sans"/>
    </font>
    <font>
      <b/>
      <sz val="10"/>
      <color rgb="FF000000"/>
      <name val="Liberation Sans"/>
    </font>
    <font>
      <b/>
      <sz val="10"/>
      <color rgb="FF000000"/>
      <name val="Liberation Sans"/>
      <family val="2"/>
    </font>
    <font>
      <b/>
      <sz val="9"/>
      <color rgb="FF000000"/>
      <name val="Arial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8CBAD"/>
        <bgColor rgb="FFFFD087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5" fillId="0" borderId="0" applyBorder="0" applyProtection="0"/>
    <xf numFmtId="164" fontId="1" fillId="0" borderId="0"/>
  </cellStyleXfs>
  <cellXfs count="42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9" fontId="2" fillId="2" borderId="1" xfId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9" fontId="2" fillId="0" borderId="0" xfId="1" applyFont="1" applyBorder="1" applyAlignment="1" applyProtection="1">
      <alignment horizontal="center"/>
    </xf>
    <xf numFmtId="0" fontId="0" fillId="0" borderId="0" xfId="0" applyFont="1"/>
    <xf numFmtId="49" fontId="3" fillId="0" borderId="1" xfId="0" applyNumberFormat="1" applyFont="1" applyBorder="1" applyAlignment="1">
      <alignment horizontal="justify" wrapText="1"/>
    </xf>
    <xf numFmtId="9" fontId="0" fillId="0" borderId="1" xfId="1" applyFont="1" applyBorder="1" applyAlignment="1" applyProtection="1">
      <alignment horizontal="center"/>
    </xf>
    <xf numFmtId="9" fontId="4" fillId="2" borderId="1" xfId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0" fontId="5" fillId="0" borderId="1" xfId="1" applyNumberFormat="1" applyBorder="1" applyProtection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2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6" borderId="0" xfId="0" applyFont="1" applyFill="1" applyAlignment="1">
      <alignment vertical="center" wrapText="1"/>
    </xf>
    <xf numFmtId="0" fontId="0" fillId="0" borderId="9" xfId="0" applyBorder="1"/>
    <xf numFmtId="0" fontId="7" fillId="0" borderId="1" xfId="0" applyFont="1" applyBorder="1"/>
    <xf numFmtId="9" fontId="0" fillId="0" borderId="0" xfId="0" applyNumberFormat="1"/>
    <xf numFmtId="9" fontId="0" fillId="0" borderId="1" xfId="0" applyNumberFormat="1" applyBorder="1"/>
    <xf numFmtId="9" fontId="0" fillId="3" borderId="1" xfId="0" applyNumberFormat="1" applyFill="1" applyBorder="1"/>
    <xf numFmtId="9" fontId="9" fillId="6" borderId="10" xfId="0" applyNumberFormat="1" applyFont="1" applyFill="1" applyBorder="1" applyAlignment="1">
      <alignment vertical="center" wrapText="1"/>
    </xf>
    <xf numFmtId="9" fontId="10" fillId="5" borderId="1" xfId="0" applyNumberFormat="1" applyFont="1" applyFill="1" applyBorder="1"/>
    <xf numFmtId="0" fontId="7" fillId="6" borderId="1" xfId="0" applyFont="1" applyFill="1" applyBorder="1"/>
    <xf numFmtId="0" fontId="0" fillId="7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Porcentual" xfId="1" builtinId="5"/>
    <cellStyle name="TableStyleLight1" xfId="2"/>
  </cellStyles>
  <dxfs count="0"/>
  <tableStyles count="0" defaultTableStyle="TableStyleMedium9" defaultPivotStyle="PivotStyleLight16"/>
  <colors>
    <indexedColors>
      <rgbColor rgb="FF000000"/>
      <rgbColor rgb="FFF2F2F2"/>
      <rgbColor rgb="FFD36F2B"/>
      <rgbColor rgb="FF00FF00"/>
      <rgbColor rgb="FF0000FF"/>
      <rgbColor rgb="FFFFC54B"/>
      <rgbColor rgb="FFFF00FF"/>
      <rgbColor rgb="FF71A6DA"/>
      <rgbColor rgb="FF800000"/>
      <rgbColor rgb="FF426A27"/>
      <rgbColor rgb="FF000080"/>
      <rgbColor rgb="FF997200"/>
      <rgbColor rgb="FF767676"/>
      <rgbColor rgb="FF3C65AE"/>
      <rgbColor rgb="FFBFBFBF"/>
      <rgbColor rgb="FF808080"/>
      <rgbColor rgb="FF90A2D3"/>
      <rgbColor rgb="FFAA624B"/>
      <rgbColor rgb="FFFFFFCC"/>
      <rgbColor rgb="FF98B8DF"/>
      <rgbColor rgb="FF6082CA"/>
      <rgbColor rgb="FFF08C56"/>
      <rgbColor rgb="FF205D96"/>
      <rgbColor rgb="FFD9D9D9"/>
      <rgbColor rgb="FF000080"/>
      <rgbColor rgb="FFFF00FF"/>
      <rgbColor rgb="FF80B761"/>
      <rgbColor rgb="FF00FFFF"/>
      <rgbColor rgb="FFA4834B"/>
      <rgbColor rgb="FF800000"/>
      <rgbColor rgb="FF50729E"/>
      <rgbColor rgb="FF0000FF"/>
      <rgbColor rgb="FF5B9BD5"/>
      <rgbColor rgb="FFA4A4A4"/>
      <rgbColor rgb="FFA1C491"/>
      <rgbColor rgb="FFF8CBAD"/>
      <rgbColor rgb="FF99CCFF"/>
      <rgbColor rgb="FFF1A78B"/>
      <rgbColor rgb="FFAEAEAE"/>
      <rgbColor rgb="FFFFD087"/>
      <rgbColor rgb="FF3D6FC9"/>
      <rgbColor rgb="FF549ADA"/>
      <rgbColor rgb="FF6FB142"/>
      <rgbColor rgb="FFFFBF00"/>
      <rgbColor rgb="FFE3AB00"/>
      <rgbColor rgb="FFF57A27"/>
      <rgbColor rgb="FF506088"/>
      <rgbColor rgb="FF929292"/>
      <rgbColor rgb="FF5F7B53"/>
      <rgbColor rgb="FF639A3F"/>
      <rgbColor rgb="FF518ABD"/>
      <rgbColor rgb="FF636363"/>
      <rgbColor rgb="FFA44707"/>
      <rgbColor rgb="FF595959"/>
      <rgbColor rgb="FF21427C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/>
      <c:pieChart>
        <c:varyColors val="1"/>
        <c:ser>
          <c:idx val="0"/>
          <c:order val="0"/>
          <c:cat>
            <c:strRef>
              <c:f>Hoja1!$A$4:$A$8</c:f>
              <c:strCache>
                <c:ptCount val="5"/>
                <c:pt idx="0">
                  <c:v>PETICIÓN</c:v>
                </c:pt>
                <c:pt idx="1">
                  <c:v>QUEJA</c:v>
                </c:pt>
                <c:pt idx="2">
                  <c:v>RECLAMO</c:v>
                </c:pt>
                <c:pt idx="3">
                  <c:v>SUGERENCIA</c:v>
                </c:pt>
                <c:pt idx="4">
                  <c:v>DENUNCIA</c:v>
                </c:pt>
              </c:strCache>
            </c:strRef>
          </c:cat>
          <c:val>
            <c:numRef>
              <c:f>Hoja1!$B$4:$B$8</c:f>
              <c:numCache>
                <c:formatCode>General</c:formatCode>
                <c:ptCount val="5"/>
                <c:pt idx="0">
                  <c:v>16954</c:v>
                </c:pt>
                <c:pt idx="1">
                  <c:v>343</c:v>
                </c:pt>
                <c:pt idx="2">
                  <c:v>9</c:v>
                </c:pt>
                <c:pt idx="3">
                  <c:v>3</c:v>
                </c:pt>
                <c:pt idx="4">
                  <c:v>39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0</xdr:row>
      <xdr:rowOff>152400</xdr:rowOff>
    </xdr:from>
    <xdr:to>
      <xdr:col>8</xdr:col>
      <xdr:colOff>38099</xdr:colOff>
      <xdr:row>9</xdr:row>
      <xdr:rowOff>28576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4"/>
  <sheetViews>
    <sheetView tabSelected="1" zoomScaleNormal="100" workbookViewId="0">
      <selection activeCell="J4" sqref="J4"/>
    </sheetView>
  </sheetViews>
  <sheetFormatPr baseColWidth="10" defaultColWidth="9" defaultRowHeight="14.25"/>
  <cols>
    <col min="1" max="1" width="16.75"/>
    <col min="2" max="2" width="10.625" customWidth="1"/>
    <col min="3" max="3" width="6.75" customWidth="1"/>
    <col min="4" max="4" width="6.125" customWidth="1"/>
    <col min="5" max="5" width="6.375" customWidth="1"/>
    <col min="6" max="6" width="5.75" customWidth="1"/>
    <col min="7" max="9" width="6.125" customWidth="1"/>
    <col min="10" max="10" width="8.125" customWidth="1"/>
    <col min="11" max="11" width="9.5" style="28" customWidth="1"/>
    <col min="12" max="12" width="7.625" customWidth="1"/>
    <col min="13" max="13" width="8.5" customWidth="1"/>
    <col min="14" max="1022" width="10.625"/>
  </cols>
  <sheetData>
    <row r="2" spans="1:14" ht="27.75" customHeight="1">
      <c r="A2" s="35" t="s">
        <v>29</v>
      </c>
      <c r="B2" s="35"/>
      <c r="C2" s="35"/>
      <c r="D2" s="1"/>
      <c r="E2" s="1"/>
      <c r="F2" s="1"/>
      <c r="G2" s="1"/>
      <c r="H2" s="2"/>
    </row>
    <row r="3" spans="1:14">
      <c r="A3" s="3" t="s">
        <v>0</v>
      </c>
      <c r="B3" s="3" t="s">
        <v>1</v>
      </c>
      <c r="C3" s="3" t="s">
        <v>2</v>
      </c>
      <c r="D3" s="4"/>
      <c r="E3" s="4"/>
      <c r="F3" s="5"/>
      <c r="G3" s="5"/>
      <c r="H3" s="2"/>
    </row>
    <row r="4" spans="1:14">
      <c r="A4" s="6" t="s">
        <v>3</v>
      </c>
      <c r="B4" s="6">
        <v>16954</v>
      </c>
      <c r="C4" s="16">
        <f>(B4/B9)</f>
        <v>0.97728844823610794</v>
      </c>
      <c r="D4" s="7"/>
      <c r="E4" s="7"/>
      <c r="F4" s="2"/>
      <c r="G4" s="2"/>
      <c r="H4" s="2"/>
    </row>
    <row r="5" spans="1:14">
      <c r="A5" s="6" t="s">
        <v>4</v>
      </c>
      <c r="B5" s="6">
        <v>343</v>
      </c>
      <c r="C5" s="16">
        <f>(B5/B9)</f>
        <v>1.9771731611713167E-2</v>
      </c>
      <c r="D5" s="7"/>
      <c r="E5" s="7"/>
      <c r="F5" s="2"/>
      <c r="G5" s="2"/>
      <c r="H5" s="2"/>
    </row>
    <row r="6" spans="1:14">
      <c r="A6" s="6" t="s">
        <v>5</v>
      </c>
      <c r="B6" s="6">
        <v>9</v>
      </c>
      <c r="C6" s="16">
        <f>(B6/B9)</f>
        <v>5.187917915609869E-4</v>
      </c>
      <c r="D6" s="7"/>
      <c r="E6" s="7"/>
      <c r="F6" s="2"/>
      <c r="G6" s="2"/>
      <c r="H6" s="2"/>
    </row>
    <row r="7" spans="1:14">
      <c r="A7" s="6" t="s">
        <v>6</v>
      </c>
      <c r="B7" s="6">
        <v>3</v>
      </c>
      <c r="C7" s="16">
        <f>(B7/B9)</f>
        <v>1.7293059718699561E-4</v>
      </c>
      <c r="D7" s="7"/>
      <c r="E7" s="7"/>
      <c r="F7" s="2"/>
      <c r="G7" s="2"/>
      <c r="H7" s="2"/>
    </row>
    <row r="8" spans="1:14">
      <c r="A8" s="6" t="s">
        <v>7</v>
      </c>
      <c r="B8" s="6">
        <v>39</v>
      </c>
      <c r="C8" s="16">
        <f>(B8/B9)</f>
        <v>2.2480977634309431E-3</v>
      </c>
      <c r="D8" s="7"/>
      <c r="E8" s="7"/>
      <c r="F8" s="2"/>
      <c r="G8" s="2"/>
      <c r="H8" s="2"/>
    </row>
    <row r="9" spans="1:14">
      <c r="A9" s="3" t="s">
        <v>8</v>
      </c>
      <c r="B9" s="3">
        <f>SUM(B4:B8)</f>
        <v>17348</v>
      </c>
      <c r="C9" s="8">
        <f>SUM(C4:C8)</f>
        <v>1.0000000000000002</v>
      </c>
      <c r="D9" s="7"/>
      <c r="E9" s="7"/>
      <c r="F9" s="2"/>
      <c r="G9" s="2"/>
      <c r="H9" s="2"/>
    </row>
    <row r="10" spans="1:14">
      <c r="A10" s="9"/>
      <c r="B10" s="9"/>
      <c r="C10" s="10"/>
      <c r="D10" s="7"/>
      <c r="E10" s="7"/>
      <c r="F10" s="2"/>
      <c r="G10" s="2"/>
      <c r="H10" s="2"/>
    </row>
    <row r="11" spans="1:14">
      <c r="A11" s="9"/>
      <c r="B11" s="9"/>
      <c r="C11" s="10"/>
      <c r="D11" s="7"/>
      <c r="E11" s="7"/>
      <c r="F11" s="2"/>
      <c r="G11" s="2"/>
      <c r="H11" s="2"/>
    </row>
    <row r="12" spans="1:14">
      <c r="A12" s="9"/>
      <c r="B12" s="9"/>
      <c r="C12" s="10"/>
      <c r="D12" s="7"/>
      <c r="E12" s="7"/>
      <c r="F12" s="2"/>
      <c r="G12" s="2"/>
      <c r="H12" s="2"/>
    </row>
    <row r="13" spans="1:14">
      <c r="A13" s="9"/>
      <c r="B13" s="9"/>
      <c r="C13" s="10"/>
      <c r="D13" s="7"/>
      <c r="E13" s="7"/>
      <c r="F13" s="2"/>
      <c r="G13" s="2"/>
      <c r="H13" s="2"/>
    </row>
    <row r="14" spans="1:14">
      <c r="A14" s="9"/>
      <c r="B14" s="9"/>
      <c r="C14" s="10"/>
      <c r="D14" s="7"/>
      <c r="E14" s="7"/>
      <c r="F14" s="2"/>
      <c r="G14" s="2"/>
      <c r="H14" s="2"/>
    </row>
    <row r="15" spans="1:14">
      <c r="A15" s="9"/>
      <c r="B15" s="9"/>
      <c r="C15" s="10"/>
      <c r="D15" s="7"/>
      <c r="E15" s="7"/>
      <c r="F15" s="2"/>
      <c r="G15" s="2"/>
      <c r="H15" s="2"/>
    </row>
    <row r="16" spans="1:14">
      <c r="A16" s="11"/>
      <c r="B16" s="11"/>
      <c r="C16" s="11"/>
      <c r="D16" s="2"/>
      <c r="E16" s="2"/>
      <c r="F16" s="2"/>
      <c r="G16" s="2"/>
      <c r="H16" s="2"/>
      <c r="K16" s="29"/>
      <c r="L16" s="19"/>
      <c r="M16" s="19"/>
      <c r="N16" s="19"/>
    </row>
    <row r="17" spans="1:14" ht="13.5" customHeight="1">
      <c r="A17" s="36" t="s">
        <v>25</v>
      </c>
      <c r="B17" s="37"/>
      <c r="C17" s="37"/>
      <c r="D17" s="37"/>
      <c r="E17" s="37"/>
      <c r="F17" s="37"/>
      <c r="G17" s="37"/>
      <c r="H17" s="38"/>
      <c r="J17" s="17"/>
      <c r="K17" s="30"/>
      <c r="L17" s="21"/>
      <c r="M17" s="20"/>
      <c r="N17" s="19"/>
    </row>
    <row r="18" spans="1:14" ht="10.5" customHeight="1">
      <c r="A18" s="39"/>
      <c r="B18" s="40"/>
      <c r="C18" s="40"/>
      <c r="D18" s="40"/>
      <c r="E18" s="40"/>
      <c r="F18" s="40"/>
      <c r="G18" s="40"/>
      <c r="H18" s="41"/>
      <c r="J18" s="18"/>
      <c r="K18" s="29"/>
      <c r="L18" s="19"/>
      <c r="M18" s="19"/>
      <c r="N18" s="19"/>
    </row>
    <row r="19" spans="1:14" s="24" customFormat="1" ht="38.25">
      <c r="A19" s="15" t="s">
        <v>9</v>
      </c>
      <c r="B19" s="15" t="s">
        <v>10</v>
      </c>
      <c r="C19" s="15" t="s">
        <v>4</v>
      </c>
      <c r="D19" s="15" t="s">
        <v>5</v>
      </c>
      <c r="E19" s="15" t="s">
        <v>6</v>
      </c>
      <c r="F19" s="15" t="s">
        <v>7</v>
      </c>
      <c r="G19" s="15" t="s">
        <v>8</v>
      </c>
      <c r="H19" s="15" t="s">
        <v>2</v>
      </c>
      <c r="I19" s="22" t="s">
        <v>26</v>
      </c>
      <c r="J19" s="25" t="s">
        <v>28</v>
      </c>
      <c r="K19" s="31" t="s">
        <v>27</v>
      </c>
      <c r="L19" s="23"/>
      <c r="M19" s="23"/>
      <c r="N19" s="23"/>
    </row>
    <row r="20" spans="1:14">
      <c r="A20" s="12" t="s">
        <v>11</v>
      </c>
      <c r="B20" s="6">
        <v>6641</v>
      </c>
      <c r="C20" s="6">
        <v>88</v>
      </c>
      <c r="D20" s="6">
        <v>2</v>
      </c>
      <c r="E20" s="6">
        <v>0</v>
      </c>
      <c r="F20" s="6">
        <v>6</v>
      </c>
      <c r="G20" s="6">
        <v>6737</v>
      </c>
      <c r="H20" s="13">
        <f>(G20:G33/G34)</f>
        <v>0.38838925400668745</v>
      </c>
      <c r="I20" s="19">
        <v>262</v>
      </c>
      <c r="J20" s="27">
        <f t="shared" ref="J20:J33" si="0">(G20-I20)</f>
        <v>6475</v>
      </c>
      <c r="K20" s="29">
        <f t="shared" ref="K20:K34" si="1">(J20/G20)</f>
        <v>0.96111028647766072</v>
      </c>
      <c r="L20" s="26"/>
      <c r="M20" s="19"/>
      <c r="N20" s="19"/>
    </row>
    <row r="21" spans="1:14">
      <c r="A21" s="12" t="s">
        <v>12</v>
      </c>
      <c r="B21" s="6">
        <v>2415</v>
      </c>
      <c r="C21" s="6">
        <v>10</v>
      </c>
      <c r="D21" s="6">
        <v>4</v>
      </c>
      <c r="E21" s="6">
        <v>0</v>
      </c>
      <c r="F21" s="6">
        <v>3</v>
      </c>
      <c r="G21" s="6">
        <v>2432</v>
      </c>
      <c r="H21" s="13">
        <f>(G21/G34)</f>
        <v>0.14020523463622736</v>
      </c>
      <c r="I21" s="19">
        <v>28</v>
      </c>
      <c r="J21" s="27">
        <f t="shared" si="0"/>
        <v>2404</v>
      </c>
      <c r="K21" s="29">
        <f t="shared" si="1"/>
        <v>0.98848684210526316</v>
      </c>
    </row>
    <row r="22" spans="1:14">
      <c r="A22" s="12" t="s">
        <v>13</v>
      </c>
      <c r="B22" s="6">
        <v>289</v>
      </c>
      <c r="C22" s="6">
        <v>32</v>
      </c>
      <c r="D22" s="6">
        <v>0</v>
      </c>
      <c r="E22" s="6">
        <v>1</v>
      </c>
      <c r="F22" s="6">
        <v>3</v>
      </c>
      <c r="G22" s="6">
        <v>325</v>
      </c>
      <c r="H22" s="13">
        <f>(G22/G34)</f>
        <v>1.8736308082555057E-2</v>
      </c>
      <c r="I22" s="19">
        <v>7</v>
      </c>
      <c r="J22" s="27">
        <f t="shared" si="0"/>
        <v>318</v>
      </c>
      <c r="K22" s="29">
        <f t="shared" si="1"/>
        <v>0.97846153846153849</v>
      </c>
    </row>
    <row r="23" spans="1:14">
      <c r="A23" s="12" t="s">
        <v>14</v>
      </c>
      <c r="B23" s="6">
        <v>642</v>
      </c>
      <c r="C23" s="6">
        <v>5</v>
      </c>
      <c r="D23" s="6">
        <v>0</v>
      </c>
      <c r="E23" s="6">
        <v>0</v>
      </c>
      <c r="F23" s="6">
        <v>0</v>
      </c>
      <c r="G23" s="6">
        <v>647</v>
      </c>
      <c r="H23" s="13">
        <f>(G23/G34)</f>
        <v>3.7299665628963447E-2</v>
      </c>
      <c r="I23" s="19">
        <v>50</v>
      </c>
      <c r="J23" s="27">
        <f t="shared" si="0"/>
        <v>597</v>
      </c>
      <c r="K23" s="29">
        <f t="shared" si="1"/>
        <v>0.92272024729520863</v>
      </c>
    </row>
    <row r="24" spans="1:14">
      <c r="A24" s="12" t="s">
        <v>15</v>
      </c>
      <c r="B24" s="6">
        <v>676</v>
      </c>
      <c r="C24" s="6">
        <v>4</v>
      </c>
      <c r="D24" s="6">
        <v>2</v>
      </c>
      <c r="E24" s="6">
        <v>2</v>
      </c>
      <c r="F24" s="6">
        <v>2</v>
      </c>
      <c r="G24" s="6">
        <v>686</v>
      </c>
      <c r="H24" s="13">
        <f>(G24/G34)</f>
        <v>3.954802259887006E-2</v>
      </c>
      <c r="I24" s="19">
        <v>15</v>
      </c>
      <c r="J24" s="27">
        <f t="shared" si="0"/>
        <v>671</v>
      </c>
      <c r="K24" s="29">
        <f t="shared" si="1"/>
        <v>0.97813411078717205</v>
      </c>
    </row>
    <row r="25" spans="1:14">
      <c r="A25" s="12" t="s">
        <v>16</v>
      </c>
      <c r="B25" s="6">
        <v>66</v>
      </c>
      <c r="C25" s="6">
        <v>1</v>
      </c>
      <c r="D25" s="6">
        <v>0</v>
      </c>
      <c r="E25" s="6">
        <v>0</v>
      </c>
      <c r="F25" s="6">
        <v>1</v>
      </c>
      <c r="G25" s="6">
        <v>68</v>
      </c>
      <c r="H25" s="13">
        <f>(G25/G34)</f>
        <v>3.9202121526576731E-3</v>
      </c>
      <c r="I25" s="19">
        <v>4</v>
      </c>
      <c r="J25" s="27">
        <f t="shared" si="0"/>
        <v>64</v>
      </c>
      <c r="K25" s="29">
        <f t="shared" si="1"/>
        <v>0.94117647058823528</v>
      </c>
    </row>
    <row r="26" spans="1:14">
      <c r="A26" s="12" t="s">
        <v>17</v>
      </c>
      <c r="B26" s="6">
        <v>2077</v>
      </c>
      <c r="C26" s="6">
        <v>89</v>
      </c>
      <c r="D26" s="6">
        <v>0</v>
      </c>
      <c r="E26" s="6">
        <v>0</v>
      </c>
      <c r="F26" s="6">
        <v>15</v>
      </c>
      <c r="G26" s="6">
        <v>2181</v>
      </c>
      <c r="H26" s="13">
        <f>(G26/G34)</f>
        <v>0.12573503977862333</v>
      </c>
      <c r="I26" s="19">
        <v>73</v>
      </c>
      <c r="J26" s="27">
        <f t="shared" si="0"/>
        <v>2108</v>
      </c>
      <c r="K26" s="29">
        <f t="shared" si="1"/>
        <v>0.96652911508482342</v>
      </c>
    </row>
    <row r="27" spans="1:14" ht="25.5">
      <c r="A27" s="12" t="s">
        <v>18</v>
      </c>
      <c r="B27" s="6">
        <v>960</v>
      </c>
      <c r="C27" s="6">
        <v>12</v>
      </c>
      <c r="D27" s="6">
        <v>0</v>
      </c>
      <c r="E27" s="6">
        <v>0</v>
      </c>
      <c r="F27" s="6">
        <v>0</v>
      </c>
      <c r="G27" s="6">
        <v>972</v>
      </c>
      <c r="H27" s="13">
        <f>(G27/G34)</f>
        <v>5.6035973711518507E-2</v>
      </c>
      <c r="I27" s="19">
        <v>76</v>
      </c>
      <c r="J27" s="27">
        <f t="shared" si="0"/>
        <v>896</v>
      </c>
      <c r="K27" s="29">
        <f t="shared" si="1"/>
        <v>0.92181069958847739</v>
      </c>
    </row>
    <row r="28" spans="1:14" ht="25.5">
      <c r="A28" s="12" t="s">
        <v>19</v>
      </c>
      <c r="B28" s="6">
        <v>91</v>
      </c>
      <c r="C28" s="6">
        <v>1</v>
      </c>
      <c r="D28" s="6">
        <v>0</v>
      </c>
      <c r="E28" s="6">
        <v>0</v>
      </c>
      <c r="F28" s="6">
        <v>0</v>
      </c>
      <c r="G28" s="6">
        <v>92</v>
      </c>
      <c r="H28" s="13">
        <f>(G28/G34)</f>
        <v>5.3038164418309696E-3</v>
      </c>
      <c r="I28" s="19">
        <v>1</v>
      </c>
      <c r="J28" s="27">
        <f t="shared" si="0"/>
        <v>91</v>
      </c>
      <c r="K28" s="29">
        <f t="shared" si="1"/>
        <v>0.98913043478260865</v>
      </c>
    </row>
    <row r="29" spans="1:14">
      <c r="A29" s="12" t="s">
        <v>20</v>
      </c>
      <c r="B29" s="6">
        <v>1014</v>
      </c>
      <c r="C29" s="6">
        <v>12</v>
      </c>
      <c r="D29" s="6">
        <v>1</v>
      </c>
      <c r="E29" s="6">
        <v>0</v>
      </c>
      <c r="F29" s="6">
        <v>3</v>
      </c>
      <c r="G29" s="6">
        <v>1030</v>
      </c>
      <c r="H29" s="13">
        <f>(G29/G34)</f>
        <v>5.9379684077020642E-2</v>
      </c>
      <c r="I29" s="19">
        <v>44</v>
      </c>
      <c r="J29" s="27">
        <f t="shared" si="0"/>
        <v>986</v>
      </c>
      <c r="K29" s="29">
        <f t="shared" si="1"/>
        <v>0.9572815533980582</v>
      </c>
    </row>
    <row r="30" spans="1:14">
      <c r="A30" s="12" t="s">
        <v>21</v>
      </c>
      <c r="B30" s="6">
        <v>1483</v>
      </c>
      <c r="C30" s="6">
        <v>74</v>
      </c>
      <c r="D30" s="6">
        <v>0</v>
      </c>
      <c r="E30" s="6">
        <v>0</v>
      </c>
      <c r="F30" s="6">
        <v>4</v>
      </c>
      <c r="G30" s="6">
        <v>1561</v>
      </c>
      <c r="H30" s="13">
        <f>(G30/G34)</f>
        <v>8.9991928974979818E-2</v>
      </c>
      <c r="I30" s="19">
        <v>30</v>
      </c>
      <c r="J30" s="27">
        <f t="shared" si="0"/>
        <v>1531</v>
      </c>
      <c r="K30" s="29">
        <f t="shared" si="1"/>
        <v>0.98078155028827674</v>
      </c>
    </row>
    <row r="31" spans="1:14">
      <c r="A31" s="12" t="s">
        <v>22</v>
      </c>
      <c r="B31" s="6">
        <v>565</v>
      </c>
      <c r="C31" s="6">
        <v>14</v>
      </c>
      <c r="D31" s="6">
        <v>0</v>
      </c>
      <c r="E31" s="6">
        <v>0</v>
      </c>
      <c r="F31" s="6">
        <v>2</v>
      </c>
      <c r="G31" s="6">
        <v>579</v>
      </c>
      <c r="H31" s="13">
        <f>(G31/G34)</f>
        <v>3.3379453476305776E-2</v>
      </c>
      <c r="I31" s="19">
        <v>4</v>
      </c>
      <c r="J31" s="27">
        <f t="shared" si="0"/>
        <v>575</v>
      </c>
      <c r="K31" s="29">
        <f t="shared" si="1"/>
        <v>0.99309153713298792</v>
      </c>
    </row>
    <row r="32" spans="1:14">
      <c r="A32" s="12" t="s">
        <v>23</v>
      </c>
      <c r="B32" s="6">
        <v>8</v>
      </c>
      <c r="C32" s="6">
        <v>0</v>
      </c>
      <c r="D32" s="6">
        <v>0</v>
      </c>
      <c r="E32" s="6">
        <v>0</v>
      </c>
      <c r="F32" s="6">
        <v>0</v>
      </c>
      <c r="G32" s="6">
        <f t="shared" ref="G32:G33" si="2">SUM(B32:F32)</f>
        <v>8</v>
      </c>
      <c r="H32" s="13">
        <f>(G3/G34)</f>
        <v>0</v>
      </c>
      <c r="I32" s="19">
        <v>2</v>
      </c>
      <c r="J32" s="27">
        <f t="shared" si="0"/>
        <v>6</v>
      </c>
      <c r="K32" s="29">
        <f t="shared" si="1"/>
        <v>0.75</v>
      </c>
    </row>
    <row r="33" spans="1:11">
      <c r="A33" s="12" t="s">
        <v>24</v>
      </c>
      <c r="B33" s="6">
        <v>27</v>
      </c>
      <c r="C33" s="6">
        <v>1</v>
      </c>
      <c r="D33" s="6">
        <v>0</v>
      </c>
      <c r="E33" s="6">
        <v>0</v>
      </c>
      <c r="F33" s="6">
        <v>0</v>
      </c>
      <c r="G33" s="6">
        <f t="shared" si="2"/>
        <v>28</v>
      </c>
      <c r="H33" s="13">
        <f>(G33/G34)</f>
        <v>1.6142050040355124E-3</v>
      </c>
      <c r="I33" s="19">
        <v>6</v>
      </c>
      <c r="J33" s="27">
        <f t="shared" si="0"/>
        <v>22</v>
      </c>
      <c r="K33" s="29">
        <f t="shared" si="1"/>
        <v>0.7857142857142857</v>
      </c>
    </row>
    <row r="34" spans="1:11" ht="15">
      <c r="A34" s="3" t="s">
        <v>8</v>
      </c>
      <c r="B34" s="3">
        <f t="shared" ref="B34:H34" si="3">SUM(B20:B33)</f>
        <v>16954</v>
      </c>
      <c r="C34" s="3">
        <f>SUM(C20:C33)</f>
        <v>343</v>
      </c>
      <c r="D34" s="3">
        <f t="shared" si="3"/>
        <v>9</v>
      </c>
      <c r="E34" s="3">
        <f t="shared" si="3"/>
        <v>3</v>
      </c>
      <c r="F34" s="3">
        <f t="shared" si="3"/>
        <v>39</v>
      </c>
      <c r="G34" s="3">
        <f t="shared" si="3"/>
        <v>17346</v>
      </c>
      <c r="H34" s="14">
        <f t="shared" si="3"/>
        <v>0.99953879857027561</v>
      </c>
      <c r="I34" s="34">
        <f>SUM(I20:I33)</f>
        <v>602</v>
      </c>
      <c r="J34" s="33">
        <f>SUM(J20:J33)</f>
        <v>16744</v>
      </c>
      <c r="K34" s="32">
        <f t="shared" si="1"/>
        <v>0.96529459241323645</v>
      </c>
    </row>
  </sheetData>
  <mergeCells count="2">
    <mergeCell ref="A2:C2"/>
    <mergeCell ref="A17:H18"/>
  </mergeCells>
  <pageMargins left="0" right="0" top="0.39374999999999999" bottom="0.39374999999999999" header="0" footer="0"/>
  <pageSetup firstPageNumber="0" orientation="portrait" verticalDpi="0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Recorridos Gestion Documental</dc:creator>
  <cp:lastModifiedBy>alcaldia de armenia</cp:lastModifiedBy>
  <cp:revision>3</cp:revision>
  <cp:lastPrinted>2016-04-01T16:53:44Z</cp:lastPrinted>
  <dcterms:created xsi:type="dcterms:W3CDTF">2015-09-01T15:04:40Z</dcterms:created>
  <dcterms:modified xsi:type="dcterms:W3CDTF">2016-05-12T14:04:25Z</dcterms:modified>
  <dc:language>es-ES</dc:language>
</cp:coreProperties>
</file>