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parra\Desktop\2016\SEGUIMIENTOS PLAN ACCION 2 SEMESTRE 2015\"/>
    </mc:Choice>
  </mc:AlternateContent>
  <bookViews>
    <workbookView xWindow="0" yWindow="0" windowWidth="16380" windowHeight="8190"/>
  </bookViews>
  <sheets>
    <sheet name="PLAN DE ACCION CON SEGUIMIENTO" sheetId="1" r:id="rId1"/>
    <sheet name="Hoja1" sheetId="2" r:id="rId2"/>
  </sheets>
  <definedNames>
    <definedName name="_xlnm._FilterDatabase" localSheetId="0">'PLAN DE ACCION CON SEGUIMIENTO'!$A$15:$GK$95</definedName>
    <definedName name="_FilterDatabase_0" localSheetId="0">'PLAN DE ACCION CON SEGUIMIENTO'!$A$15:$GK$95</definedName>
    <definedName name="_FilterDatabase_0_0" localSheetId="0">'PLAN DE ACCION CON SEGUIMIENTO'!$A$15:$GK$95</definedName>
    <definedName name="_FilterDatabase_0_0_0" localSheetId="0">'PLAN DE ACCION CON SEGUIMIENTO'!$A$15:$GK$95</definedName>
    <definedName name="_FilterDatabase_0_0_0_0" localSheetId="0">'PLAN DE ACCION CON SEGUIMIENTO'!$A$15:$GK$95</definedName>
    <definedName name="_FilterDatabase_0_0_0_0_0" localSheetId="0">'PLAN DE ACCION CON SEGUIMIENTO'!$A$15:$GK$95</definedName>
    <definedName name="_FilterDatabase_0_0_0_0_0_0" localSheetId="0">'PLAN DE ACCION CON SEGUIMIENTO'!$A$15:$GK$95</definedName>
    <definedName name="_xlnm.Print_Area" localSheetId="0">'PLAN DE ACCION CON SEGUIMIENTO'!$A$1:$AC$110</definedName>
    <definedName name="Print_Area_0" localSheetId="0">'PLAN DE ACCION CON SEGUIMIENTO'!$A$1:$AC$110</definedName>
    <definedName name="Print_Area_0_0" localSheetId="0">'PLAN DE ACCION CON SEGUIMIENTO'!$A$1:$AC$110</definedName>
    <definedName name="Print_Area_0_0_0" localSheetId="0">'PLAN DE ACCION CON SEGUIMIENTO'!$A$1:$AC$110</definedName>
    <definedName name="Print_Area_0_0_0_0" localSheetId="0">'PLAN DE ACCION CON SEGUIMIENTO'!$A$1:$AC$110</definedName>
    <definedName name="Print_Area_0_0_0_0_0" localSheetId="0">'PLAN DE ACCION CON SEGUIMIENTO'!$A$1:$AC$110</definedName>
    <definedName name="Print_Area_0_0_0_0_0_0" localSheetId="0">'PLAN DE ACCION CON SEGUIMIENTO'!$A$1:$AC$110</definedName>
  </definedNames>
  <calcPr calcId="152511"/>
</workbook>
</file>

<file path=xl/calcChain.xml><?xml version="1.0" encoding="utf-8"?>
<calcChain xmlns="http://schemas.openxmlformats.org/spreadsheetml/2006/main">
  <c r="X50" i="1" l="1"/>
  <c r="W50" i="1"/>
  <c r="X87" i="1"/>
  <c r="W87" i="1"/>
  <c r="X86" i="1"/>
  <c r="W86" i="1"/>
  <c r="X73" i="1" l="1"/>
  <c r="W73" i="1"/>
  <c r="W96" i="1" l="1"/>
  <c r="X96" i="1"/>
  <c r="Y96" i="1" s="1"/>
  <c r="Y86" i="1"/>
  <c r="N31" i="1"/>
  <c r="T31" i="1"/>
  <c r="Y87" i="1" l="1"/>
  <c r="Y84" i="1"/>
  <c r="Y73" i="1"/>
  <c r="Y70" i="1"/>
  <c r="Y67" i="1"/>
  <c r="Y60" i="1"/>
  <c r="Y50" i="1" l="1"/>
  <c r="Y37" i="1"/>
  <c r="Y36" i="1"/>
  <c r="Y27" i="1"/>
  <c r="Y24" i="1"/>
  <c r="Y16" i="1"/>
  <c r="T27" i="1" l="1"/>
  <c r="N94" i="1"/>
  <c r="N93" i="1"/>
  <c r="N92" i="1"/>
  <c r="N91" i="1"/>
  <c r="N90" i="1"/>
  <c r="N88" i="1"/>
  <c r="N87" i="1"/>
  <c r="N86" i="1"/>
  <c r="N85" i="1"/>
  <c r="N83" i="1"/>
  <c r="N82" i="1"/>
  <c r="N81" i="1"/>
  <c r="N80" i="1"/>
  <c r="N79" i="1"/>
  <c r="N78" i="1"/>
  <c r="N77" i="1"/>
  <c r="N76" i="1"/>
  <c r="N75" i="1"/>
  <c r="N74" i="1"/>
  <c r="N73" i="1"/>
  <c r="N72" i="1"/>
  <c r="N71" i="1"/>
  <c r="N70" i="1"/>
  <c r="N69" i="1"/>
  <c r="N68" i="1"/>
  <c r="N67" i="1"/>
  <c r="N66" i="1"/>
  <c r="N64" i="1"/>
  <c r="N63" i="1"/>
  <c r="N62" i="1"/>
  <c r="N61" i="1"/>
  <c r="N60" i="1"/>
  <c r="N59" i="1"/>
  <c r="N58" i="1"/>
  <c r="N57" i="1"/>
  <c r="N56" i="1"/>
  <c r="N54" i="1"/>
  <c r="N53" i="1"/>
  <c r="N52" i="1"/>
  <c r="N51" i="1"/>
  <c r="N50" i="1"/>
  <c r="N49" i="1"/>
  <c r="N48" i="1"/>
  <c r="N47" i="1"/>
  <c r="N46" i="1"/>
  <c r="N45" i="1"/>
  <c r="N44" i="1"/>
  <c r="N43" i="1"/>
  <c r="N42" i="1"/>
  <c r="N41" i="1"/>
  <c r="N40" i="1"/>
  <c r="N39" i="1"/>
  <c r="N38" i="1"/>
  <c r="N37" i="1"/>
  <c r="N36" i="1"/>
  <c r="N32" i="1"/>
  <c r="N30" i="1"/>
  <c r="N29" i="1"/>
  <c r="N28" i="1"/>
  <c r="N27" i="1"/>
  <c r="N26" i="1"/>
  <c r="N24" i="1"/>
  <c r="N23" i="1"/>
  <c r="N22" i="1"/>
  <c r="N21" i="1"/>
  <c r="N20" i="1"/>
  <c r="N19" i="1"/>
  <c r="N18" i="1"/>
  <c r="N17" i="1"/>
  <c r="N16" i="1"/>
  <c r="T72" i="1"/>
  <c r="T71" i="1"/>
  <c r="T69" i="1"/>
  <c r="T68" i="1"/>
  <c r="T67" i="1"/>
  <c r="T62" i="1"/>
  <c r="T60" i="1"/>
  <c r="T45" i="1"/>
  <c r="T44" i="1"/>
  <c r="T43" i="1"/>
  <c r="T42" i="1"/>
  <c r="T41" i="1"/>
  <c r="T26" i="1"/>
  <c r="T20" i="1"/>
  <c r="T19" i="1"/>
  <c r="T18" i="1"/>
  <c r="T17" i="1"/>
  <c r="T16" i="1"/>
  <c r="T92" i="1" l="1"/>
  <c r="T91" i="1"/>
  <c r="T90" i="1"/>
  <c r="T88" i="1"/>
  <c r="T83" i="1"/>
  <c r="T82" i="1"/>
  <c r="T81" i="1"/>
  <c r="T80" i="1"/>
  <c r="T79" i="1"/>
  <c r="T78" i="1"/>
  <c r="T77" i="1"/>
  <c r="T76" i="1"/>
  <c r="T75" i="1"/>
  <c r="T74" i="1"/>
  <c r="T73" i="1"/>
  <c r="T66" i="1"/>
  <c r="T64" i="1"/>
  <c r="T63" i="1"/>
  <c r="T61" i="1"/>
  <c r="T50" i="1" l="1"/>
  <c r="T23" i="1"/>
  <c r="T59" i="1" l="1"/>
  <c r="T58" i="1"/>
  <c r="T57" i="1"/>
  <c r="T56" i="1"/>
  <c r="Y54" i="1"/>
  <c r="T54" i="1"/>
  <c r="T85" i="1" l="1"/>
  <c r="T40" i="1"/>
  <c r="T36" i="1"/>
  <c r="T94" i="1" l="1"/>
  <c r="T93" i="1"/>
  <c r="T87" i="1"/>
  <c r="T86" i="1"/>
  <c r="T70" i="1"/>
  <c r="Y53" i="1"/>
  <c r="T53" i="1"/>
  <c r="T52" i="1"/>
  <c r="T51" i="1"/>
  <c r="T49" i="1"/>
  <c r="T48" i="1"/>
  <c r="T47" i="1"/>
  <c r="T46" i="1"/>
  <c r="T39" i="1"/>
  <c r="T38" i="1"/>
  <c r="T37" i="1"/>
  <c r="Y35" i="1"/>
  <c r="T32" i="1"/>
  <c r="T30" i="1"/>
  <c r="T29" i="1"/>
  <c r="T28" i="1"/>
  <c r="T24" i="1"/>
  <c r="T22" i="1"/>
  <c r="T21" i="1"/>
  <c r="AB15" i="1"/>
  <c r="AA15" i="1"/>
  <c r="Z15" i="1"/>
  <c r="Y15" i="1"/>
  <c r="X15" i="1"/>
  <c r="N15" i="1"/>
  <c r="M15" i="1"/>
</calcChain>
</file>

<file path=xl/comments1.xml><?xml version="1.0" encoding="utf-8"?>
<comments xmlns="http://schemas.openxmlformats.org/spreadsheetml/2006/main">
  <authors>
    <author/>
  </authors>
  <commentList>
    <comment ref="G14" authorId="0" shapeId="0">
      <text>
        <r>
          <rPr>
            <b/>
            <sz val="9"/>
            <color rgb="FF000000"/>
            <rFont val="Tahoma"/>
            <family val="2"/>
            <charset val="1"/>
          </rPr>
          <t>Es el código SSEPI que le asignan al proyecto en el Banco de Programas y Proyectos de Inversión Municipal del Departamento Administrativo de Planeación.</t>
        </r>
      </text>
    </comment>
    <comment ref="H14" authorId="0" shapeId="0">
      <text>
        <r>
          <rPr>
            <b/>
            <sz val="9"/>
            <color rgb="FF000000"/>
            <rFont val="Tahoma"/>
            <family val="2"/>
            <charset val="1"/>
          </rPr>
          <t>Digite el nombre del proyecto tal como está registrado en el Banco de programas y proyectos de inversión.</t>
        </r>
      </text>
    </comment>
    <comment ref="J14" authorId="0" shapeId="0">
      <text>
        <r>
          <rPr>
            <b/>
            <sz val="9"/>
            <color rgb="FF000000"/>
            <rFont val="Tahoma"/>
            <family val="2"/>
            <charset val="1"/>
          </rPr>
          <t>Digite la(s) meta(s) del objetivo general del proyecto como la tiene descrita en el módulo de programación del SSEPPI</t>
        </r>
      </text>
    </comment>
    <comment ref="O14" authorId="0" shapeId="0">
      <text>
        <r>
          <rPr>
            <b/>
            <sz val="9"/>
            <color rgb="FF000000"/>
            <rFont val="Tahoma"/>
            <family val="2"/>
            <charset val="1"/>
          </rPr>
          <t>Se digita la meta de cada una de las actividad(es) que están relacionadas en los componente(s) del Proyecto radicado en en BPPIM.
Ej: Capacitar 100 personas en …
Adquirir 2000 kits escolares</t>
        </r>
      </text>
    </comment>
    <comment ref="P14" authorId="0" shapeId="0">
      <text>
        <r>
          <rPr>
            <b/>
            <sz val="9"/>
            <color rgb="FF000000"/>
            <rFont val="Tahoma"/>
            <family val="2"/>
            <charset val="1"/>
          </rPr>
          <t>Fecha probable en la que se ejecutará la actividad del proyecto</t>
        </r>
      </text>
    </comment>
    <comment ref="AC14" authorId="0" shapeId="0">
      <text>
        <r>
          <rPr>
            <b/>
            <sz val="9"/>
            <color rgb="FF000000"/>
            <rFont val="Tahoma"/>
            <family val="2"/>
            <charset val="1"/>
          </rPr>
          <t>Nombre del funcionario responsable</t>
        </r>
      </text>
    </comment>
    <comment ref="K15" authorId="0" shapeId="0">
      <text>
        <r>
          <rPr>
            <b/>
            <sz val="8"/>
            <color rgb="FF000000"/>
            <rFont val="Tahoma"/>
            <family val="2"/>
            <charset val="1"/>
          </rPr>
          <t>la linea base es el dato de la vigencia inmediantemente anterior.  Ej: Para el año 2012, la linea base es a 31/12/11.</t>
        </r>
      </text>
    </comment>
    <comment ref="L15" authorId="0" shapeId="0">
      <text>
        <r>
          <rPr>
            <b/>
            <sz val="9"/>
            <color rgb="FF000000"/>
            <rFont val="Tahoma"/>
            <family val="2"/>
            <charset val="1"/>
          </rPr>
          <t>es el dato programado para ejecutar en la vigencia actual.</t>
        </r>
      </text>
    </comment>
    <comment ref="V15" authorId="0" shapeId="0">
      <text>
        <r>
          <rPr>
            <b/>
            <sz val="10"/>
            <color rgb="FF000000"/>
            <rFont val="Tahoma"/>
            <family val="2"/>
            <charset val="1"/>
          </rPr>
          <t>Definir si se van a manejar codigos o nombres</t>
        </r>
      </text>
    </comment>
    <comment ref="O42" authorId="0" shapeId="0">
      <text>
        <r>
          <rPr>
            <b/>
            <sz val="9"/>
            <color rgb="FF000000"/>
            <rFont val="Tahoma"/>
            <family val="2"/>
            <charset val="1"/>
          </rPr>
          <t xml:space="preserve">lili
</t>
        </r>
      </text>
    </comment>
  </commentList>
</comments>
</file>

<file path=xl/sharedStrings.xml><?xml version="1.0" encoding="utf-8"?>
<sst xmlns="http://schemas.openxmlformats.org/spreadsheetml/2006/main" count="711" uniqueCount="368">
  <si>
    <t>MUNICIPIO DE ARMENIA</t>
  </si>
  <si>
    <t>Código: R-DP-PDE-060</t>
  </si>
  <si>
    <t>SEGUIMIENTO AL PLAN DE ACCIÓN</t>
  </si>
  <si>
    <t>Unidad Ejecutora:  SECRETARIA DE DESARROLLO ECONOMICO</t>
  </si>
  <si>
    <t>FECHA: 31/10/2014</t>
  </si>
  <si>
    <t>Departamento Administrativo de Planeación</t>
  </si>
  <si>
    <t>Version: 004</t>
  </si>
  <si>
    <t>Proceso Direccionamiento Estratégico – Actividad Planificación Estratégica Institucional</t>
  </si>
  <si>
    <t>Pagina : 1 de 1</t>
  </si>
  <si>
    <r>
      <t>SECRETARÍA, DEPARTAMENTO O ENTE DESCENTRALIZADO RESPONSABLE DE REPORTAR LA INFORMACIÓN:S</t>
    </r>
    <r>
      <rPr>
        <b/>
        <u/>
        <sz val="11"/>
        <rFont val="Arial"/>
        <family val="2"/>
        <charset val="1"/>
      </rPr>
      <t>ECRETARIA DE DESARROLLO   ECONOMICO</t>
    </r>
  </si>
  <si>
    <t>VIGENCIA 2015</t>
  </si>
  <si>
    <t>SEGUIMIENTO</t>
  </si>
  <si>
    <t>Subprograma</t>
  </si>
  <si>
    <t>Meta de Producto</t>
  </si>
  <si>
    <t>Código BPPIM</t>
  </si>
  <si>
    <t>Nombre del Proyecto</t>
  </si>
  <si>
    <t>Objetivo del Proyecto</t>
  </si>
  <si>
    <t>Meta del proyecto programada para la vigencia</t>
  </si>
  <si>
    <t>Línea base del indicador de producto de la meta del proyecto (31/12/año anterior a la vigencia del seguimiento)</t>
  </si>
  <si>
    <t>Valor de la meta(s) del indicador del proyecto, programado para la vigencia</t>
  </si>
  <si>
    <t>Valor de la meta del indicador de producto del proyecto a la fecha de corte</t>
  </si>
  <si>
    <t>% avance de la meta del indicador del proyecto a la fecha de corte</t>
  </si>
  <si>
    <t>Meta de la actividad programada para la vigencia</t>
  </si>
  <si>
    <t>Fecha de la Actividad</t>
  </si>
  <si>
    <t>Línea base de la meta del indicador de la actividad (31/12/año anterior a la vigencia del seguimiento)</t>
  </si>
  <si>
    <t>Valor de la meta del indicador de la actividad programado para la vigencia</t>
  </si>
  <si>
    <t>Valor de la meta del indicador de la actividad a la fecha de corte</t>
  </si>
  <si>
    <t>% avance de la meta del indicador de la actividad a la fecha de corte</t>
  </si>
  <si>
    <t>Rubro Presupuestal</t>
  </si>
  <si>
    <t>Fuente</t>
  </si>
  <si>
    <t>Recursos asignados, en miles de pesos, en el momento presupuestal</t>
  </si>
  <si>
    <t>Recursos ejecutados en miles de pesos en el momento presupuestal</t>
  </si>
  <si>
    <t>% ejecución presupuestal a la fecha de corte, por actividad</t>
  </si>
  <si>
    <t>Población beneficiada con la actividad</t>
  </si>
  <si>
    <t>Lugar geográfico en que se desarrolla la actividad</t>
  </si>
  <si>
    <t>Observaciones a la fecha del corte por actividad o total proyecto</t>
  </si>
  <si>
    <t>Responsable</t>
  </si>
  <si>
    <t>EJE TEMÁTICO / COMPONENTE</t>
  </si>
  <si>
    <t>PROGRAMA</t>
  </si>
  <si>
    <t>Meta de Resultado</t>
  </si>
  <si>
    <t>SUBPROGRAMA</t>
  </si>
  <si>
    <t>Nombre del proyecto</t>
  </si>
  <si>
    <t>Meta(s) del proyecto</t>
  </si>
  <si>
    <t>Meta(s) de la(s) Actividad(es) del Proyecto</t>
  </si>
  <si>
    <t>Fecha realización actividad</t>
  </si>
  <si>
    <t>DEPENDENCIA O  ENTIDAD RESPONSABLE</t>
  </si>
  <si>
    <t>Objetivo del proyecto</t>
  </si>
  <si>
    <t>Línea base (vigencia anterior)</t>
  </si>
  <si>
    <t>Valor esperado (vigencia actual)</t>
  </si>
  <si>
    <t>Valor actual (31/12/11)</t>
  </si>
  <si>
    <t>Valor esperado (31/12/12)</t>
  </si>
  <si>
    <t>Rubro pptal</t>
  </si>
  <si>
    <t>Monto (miles de pesos)</t>
  </si>
  <si>
    <t>SECRETARÍA DE DESARROLLO ECONOMICO</t>
  </si>
  <si>
    <t>EJE TEMATICO 1 
ARMENIA COMPETITIVA / 1.1. ARMENIA GENERA INGRESOS Y PROMUEVE EL EMPLEO</t>
  </si>
  <si>
    <t>ARMENIA, UN PARAÍSO PARA LA INVERSIÓN.</t>
  </si>
  <si>
    <t>Fortalecer 250 empresas para contribuir a la productvidad y la competitividad de la Ciudad</t>
  </si>
  <si>
    <t>Fomento a la creación y consolidación del desarrollo económico</t>
  </si>
  <si>
    <t>1) Identificar la base productiva de la ciudad
2) Gestionar redes comerciales en sectores economicos 
3)  Acompañar 40 empresas  en procesos de formalizacion</t>
  </si>
  <si>
    <t>ARMENIA CONSTRUYENDO EMPRESA CON IDENTIDAD Y VOCACIÓN ECONÓMICA PROMOVIENDO FORMALIZACIÓN EMPRESARIAL</t>
  </si>
  <si>
    <t>Fortalecer  a personas y/o empresarios en Capacitaciones, Asesorìas, Asociatividad y Consultoria de la ciudad Armenia en los corredores empresarials y las cadenas productivas a partir de la identificacion de la vocacion economica de la ciudad y la promocion de la formalizacion empresarial.</t>
  </si>
  <si>
    <t>Asesorar en  emprendimiento y desarrollo empresarial hasta 30 proyectos empresariales, acompañar 10 planes de negocio y gestionar hasta 3 proyectos</t>
  </si>
  <si>
    <t>enero-diciembre</t>
  </si>
  <si>
    <t>PROPIOS</t>
  </si>
  <si>
    <t>EMPRESARIOS DEL MUNCIPIO DE ARMENIA</t>
  </si>
  <si>
    <t>Convenio de Asociacion entre la Camara de Comercio y la Alcaldia de Armenia No. 021 de 2015, del 20 de mayo de 2015</t>
  </si>
  <si>
    <t>1)  Fortalecer 250 empresas para contribuir a la productvidad y la competitividad de la Ciudad</t>
  </si>
  <si>
    <t>Promoción de estrategias de mercadeo para fortalecimiento de los negocios</t>
  </si>
  <si>
    <t>6) Promocionar el Municipio de Armenia en los mercados  regional, Nacional e internacional.
7)  100.000  personas identificando la marca Armenia en las redes sociales</t>
  </si>
  <si>
    <t>ARMENIA COMPRA Y VENDE CON ENCADENAMIENTO COMERCIAL</t>
  </si>
  <si>
    <t>Fomentar la apertura y la consolidacion de mercados en las lineas de producto y servicios, priorizadas en el Plan Regional de Competitividad</t>
  </si>
  <si>
    <t>Promocionar 3 lineas de productos y/o servicios locales</t>
  </si>
  <si>
    <t>ENERO - DICIEMBRE</t>
  </si>
  <si>
    <t>FORTALECIMIENTO DE LAS VENTAJAS COMPARATIVAS Y COMPETITIVAS DEL MUNICIPIO DE ARMENIA</t>
  </si>
  <si>
    <t>Armenia atractiva como destino de inversion frente a  otras capitales Colombianas</t>
  </si>
  <si>
    <t>110.01.8.09.13.01.001.002.001.0036</t>
  </si>
  <si>
    <t>Se promocionaron 38  empresas en la feria "Armenia va a tu Empresa", EL DIA 26 DE MARZO DE 2015 EN LA PLAZA DE BOLIVAR DE ARMENIA</t>
  </si>
  <si>
    <t>Fortalecimiento y articulación de los sistemas de información  económico y laboral</t>
  </si>
  <si>
    <t>8) Generar 1 informe semestral sobre el mercado laboral del Municipio y propender por disminuir la tasa de desempleo durante el cuatrienio.</t>
  </si>
  <si>
    <t>FORTALECIMIENTO DEL OBSERVATORIO DE MERCADO LABORAL Y ECONÓMICO</t>
  </si>
  <si>
    <t>Fortalecer el Observatorio de Mercado Laboral de Armenia</t>
  </si>
  <si>
    <t>Integración de entidades y actores que tengan interes en el manejo y generación de información sobre el Mercado Laboral de Armenia y el Quindío.</t>
  </si>
  <si>
    <t>SENA-OPERADOR DEL CENTRO DE EMPLEO- ORMET( OBSERVATORIO REGIONAL DEL MERCADO  DE TRABAJO PARA ARMENIA Y EL QUINDIO)</t>
  </si>
  <si>
    <t>convocatoria en alianza con la armada Nacional, rendicion de cuentas de juventudes, politicas migratorias laborales, politicas  de reinsercion laboral-Reuniones del Ormet-  - oferta  Institucional con Desarrollo Social-Oferta institucional con red Unidos- Bosques de pinares- Rede Unidos comuna 2-Presidentes comuna 1 -Presidente comuna 4-Participacion en actividad Todos Ponen, programada por el Despacho de la Asesora Social. Participacion Armenia Solidaria.-Capacitacion cuatrto capacitacion manipulacion de alimentos- 5 atencion  al cliente, 1 redaccion  y normas ortograficas- Servicion al cliente mercado  y ventas- 50 talleres  intrnos</t>
  </si>
  <si>
    <t>Se hace seguimientos a las personas  inscritas que se   hna postulado  a las diferentes vacantes, esta informacion reposa enl los archivos de Centro de Empleo ,  de igual manera que la base de datos de perfiles se encuentra en  el equipo de las orientadoras laborales y coordinacion- una en la estacion y otra en el CAM</t>
  </si>
  <si>
    <t>Se participa en las actividades  de Todos ponen- Armenia solidaria-politica de juventudes- Red unidos comuna 1</t>
  </si>
  <si>
    <t>Se hace  seguimiento a los empresarios que se envian los buscadores, para conocer que paso con el proceso de selección, se plasma en la base de datos empresarial del Centro de empleo, la informacion tiene Consentimiento de manejo de informacion por tanto no se puede especificar</t>
  </si>
  <si>
    <t>5 reuniones  gremiales- politcas economicas laborales- politicas gremiales-ORMET</t>
  </si>
  <si>
    <t>EMPLEABILIDAD, EMPRENDIMIENTO Y GENERACIÓN DE INGRESOS</t>
  </si>
  <si>
    <t>2) Promocionar 2 Cluster en el Municipio de Armenia</t>
  </si>
  <si>
    <t>Formalización, Fomento y Promoción del primer empleo</t>
  </si>
  <si>
    <t>9) Acompañar 250 empresas en procesos de fortalecimiento empresarial</t>
  </si>
  <si>
    <t>PROMOCIÓN DE LOS BENEFICIOS DE LA LEY DEL PRIMER EMPLEO A LAS EMPRESAS</t>
  </si>
  <si>
    <t>FOMENTAR LA FORMALIZACION DE EMPRESAS Y EMPLEOS QUE HOY SON INFORMALES PARA MEJORAR EL INDICE DEL EMPLEO LOCAL Y LOS INGRESOS DE LA POBLACION INFORMAL DESEMPLEADOS Y MICROEMPRESARIOS MEDIANTE LA ESTRETEGIA DE DISMINUCION DE COSTOS DE LA FORMALIDAD EMPRESARIAL Y DE LOS EMPLEOS DIRECTOS</t>
  </si>
  <si>
    <t>FOMENTAR LA FORMALIZACION DE UNIDADES PRODUCTIVAS INFORMALES QUE GENEREN MINIMO UN EMPLEO</t>
  </si>
  <si>
    <t>110.01.8.09.13.01.002.001.001.0038</t>
  </si>
  <si>
    <t>EMPRESARIOS DEL MUNCIPIO DE ARMENIA Y COMUNIDAD</t>
  </si>
  <si>
    <t>10)  200 empresas participando en procesos de inclusion laboral y/o generacion de ingresos</t>
  </si>
  <si>
    <t>INCLUSIÓN PRODUCTIVA Y EMPLEABILIDAD POBLACION POBRE MODERADA, POBRE EXTREMA Y VICTIMA DE LA VIOLENCIA</t>
  </si>
  <si>
    <t>PROPICIAR CONDICIONES PARA LA INCURSION PRODUCTIVA Y LA EMPLEABILIDAD EN LA POBLACION POBRE, POBRE EXTREMA Y VICTIMAS DE LA VIOLENCIA EN EL SECTOR PRODUCTIVO DE LA CIUDAD DE ARMENIA</t>
  </si>
  <si>
    <t>JEFES DE HOGAR INCLUYENDOSE EN EL APARATO PRODUCTIVO LCOAL AL TRAVES DE CAPITALIZACION MICROEMPRESARIAL, CAPACITACION PARA EL EMPLEO, ACTIVOS PRODUCTIVOS Y RUTA DE INGRESOS Y EMPRESARISMO</t>
  </si>
  <si>
    <t>110.01.8.09.13.01.002.001.001.0039</t>
  </si>
  <si>
    <t>Estandarización de procesos productivos para la competitividad empresarial.</t>
  </si>
  <si>
    <t>11) 4 corredores empresariales fortalecidos
12)  100 empresas en procesos de certificación</t>
  </si>
  <si>
    <t>ARMENIA COMPETITIVA DESARROLLANDO EMPRESA</t>
  </si>
  <si>
    <t>CONTRIBUIR AL MEJORAMIENTO DE LA COMPETITIVIDAD DEL SECTOR EMPRESARIAL DEL MUNICIPIO DE ARMENIA CON EL FIN DE POSICIONAR PRODUCTOS EN EL MERCADO LOCAL, REGIONAL Y NACIONAL, INCREMENTANDO  LOS ENCADEMIENTOS PRODUCTIVOS , A TRAVES DE PROCESOS DE CONCERTACIÓN Y ANALIZAR ENTRE EL SECTOR PÚBLICO, PRIVADO, PRODUCTIVO Y LA ACADEMIA EN EL MARCO DE LA AGENDA REGIONAL DE COMPETITIVIDAD.</t>
  </si>
  <si>
    <t>Apoyar 40  microempresarios en un proceso de certificaciòn,  encadenados, comercializando en el mercado nacional, regional o  local.</t>
  </si>
  <si>
    <t>las Preauditorias al SGC GP:1000   e ISO 9001, se realizar en el Segundo Semestre de 2015, debido a que los procesos de certificacion estan en la etapa de implementacion</t>
  </si>
  <si>
    <t>Se realizaron 60 visitas de implementacion ISO 9001:2008 II Cohorte, a las empresas participacntes.</t>
  </si>
  <si>
    <t>Se realizaron 94 visitas de implementacion GP:1000, a la rama judicial</t>
  </si>
  <si>
    <t>SE REALIZARA EN EL SEGUNDO SEMESTRE DEL 2015</t>
  </si>
  <si>
    <t>Se realizó un evento ferial, el cual se denomino "ARMENIA VA A TU EMPRESA" ,  en el cual se promocionaron 38  empresas  el dia 26 DE MARZO DE 2015 EN LA PLAZA DE BOLIVAR DE ARMENIA</t>
  </si>
  <si>
    <t>ADICION A CONVENIO DE COOPERACION INTERINSTITUCIONAL No. 7 DE 2013, SUSCRITO ENTRE LA SECRETARIA DE DESARROLLO ECONOMICO DEL MUNICIPIO DE ARMENIA Y EL ICONTEC</t>
  </si>
  <si>
    <t>Cluster de Salud - Fortalecimiento de 19 empresas asesoradas y capacitadas (Médicos, Clínicas, restaurantes, odontólogos entre otros profesionales del sector  salud).
Cluster de Turismo - En proceso de conformación, se han realizado reuniones con asesorías y capacitaciones a empresarios Hoteleros, sitios de interés turístico e informadores turísticos.</t>
  </si>
  <si>
    <t>APOYO Y FORTALECIMIENTO A LA ASOCIATIVIDAD EMPRESARIAL</t>
  </si>
  <si>
    <t>3) Apoyo y fortalecimiento a 3 asociaciones promoviendo alianzas comerciales.</t>
  </si>
  <si>
    <t>Fortalecimiento y consolidación de la asociatividad empresarial para el encadenamiento productivo</t>
  </si>
  <si>
    <t>13)  Promover 3 alianzas  y/o convenios para el encademiento productivo</t>
  </si>
  <si>
    <t>GESTION Y APOYO A LA PLAZA DE MERCADO MINORISTA DE ARMENIA (PMMA)</t>
  </si>
  <si>
    <t>Utilizar las herramientas que permitan fortalecer la administración de la Plaza de Mercado Minorista de Armenia para garantizar el cumplimiento de su objeto de generar dinamismo económico, abastecimiento alimentario, generación de empleo y satisfacción de necesidades colectivas.</t>
  </si>
  <si>
    <t>Fortalecer el modelo administrativo de la Plaza de Mercado Minorista de Armenia.</t>
  </si>
  <si>
    <t>ADJUDICATARIOS PLAZA DE MERCADO MINORISTA DE ARMENIA</t>
  </si>
  <si>
    <t>1  ACTIVIDAD DE PROMOCION DE ENLACE COMERCIAL FASE 1
SEGURIDAD ALIMENTARIA CON LA ASOCIACION DE AGRICULTORES URBANOS  Y RURALES DE ARMENIA.
Se realizaron acercamientos con la entidad FENALCO y con la Asociacion de Artesanos del Quindio 
Con FENALCO se promovera una alianza con el fin de capacitar y sensibilizar a los adjudicatarios de la PMMA
Con la Asociacion de Artesanos del Quindio con el fin de promover un enlace comercial en el mes de octubre en el marco de la Feria Nacional e Internacional del Folclor</t>
  </si>
  <si>
    <t>Formación y fortalecimiento de la asociatividad del sector rural</t>
  </si>
  <si>
    <t>14) Acompañar 3 asociaciones productivas del sector Rural</t>
  </si>
  <si>
    <t>ARMENIA RURAL ASOCIADA</t>
  </si>
  <si>
    <t>PROMOVER EL FORTALECIMIENTO DE LAS ASOCIACIONES EXISTENTE Y ACOMPAÑAR A LA CREACION DE NUEVAS ASOCIACIONES RURALES</t>
  </si>
  <si>
    <t>SE VAN AFORTALECER 2 ASOCIACIONES</t>
  </si>
  <si>
    <t>110.01.8.09.13.01.003.002.001.0042</t>
  </si>
  <si>
    <t>FOMENTO Y FORTALECIMIENTO A LA INNOVACIÓN Y AL USO DE TIC'S EN EL DESARROLLO EMPRESARIAL</t>
  </si>
  <si>
    <t>4) Fomentar la aplicación de tic's a 250 empresas</t>
  </si>
  <si>
    <t>Fortalecimiento empresarial para la innovacion y el uso de las Tics</t>
  </si>
  <si>
    <t>15) Fortalecer 150 empresas en implementación de las TIC’s</t>
  </si>
  <si>
    <t>ARTICULACIÓN Y PROMOCIÓN PARA LA INNOVACIÓN E IMPLEMENTACIÓN DE NUEVAS TECNOLOGÍAS PARA EL DESARROLLO EMPRESARIAL Y COMERCIAL</t>
  </si>
  <si>
    <t>PROMOVER LA CULTURA DE LA CIENCIA LA TECNOLOGIA Y LA INNOVACION EN LA CIUDAD DE ARMENIA QUE APUNTE A ELEVAR LOS NIVELES DE PRODUCTIVIDAD Y COMPETITIVIDAD LOCALES.</t>
  </si>
  <si>
    <t>PROMOCION Y PARTICIPACION DE EMPRESAS A TRAVES DE  LA WEB</t>
  </si>
  <si>
    <t>110.01.8.09.13.01.004.001.001.0043</t>
  </si>
  <si>
    <t>EMPRESARIOS MUNICIPIO DE ARMENIA</t>
  </si>
  <si>
    <t>SOPORTE A LA GESTIÓN FINANCIERA EN LA BASE EMPRESARIAL DE LA CIUDAD</t>
  </si>
  <si>
    <t>11) 570 empresas presentadas a las entidades financieras</t>
  </si>
  <si>
    <t>Gestión para el acceso a crédito empresarial para la consolidación de la base productiva y comercial</t>
  </si>
  <si>
    <t>22) Suscripción de 3 convenios   y 12 acuerdos de voluntades para el fortalecimiento de la base productiva</t>
  </si>
  <si>
    <t>CULTURA FINANCIERA Y ACCESO CREDITICIO</t>
  </si>
  <si>
    <t>Adoptar estrategias de política pública y transformación productiva y la mejora sostenible de la competitividad y productividad de los sectores empresariales del Municipio de Armenia, para promover el acceso al crédito.</t>
  </si>
  <si>
    <t>ATENDER A 100 MICROEMPRESARIOS DE ARMENIA</t>
  </si>
  <si>
    <t>110.01.8.09.13.01.006.001.001.0050</t>
  </si>
  <si>
    <t>Convenio de Findeter en operación durante el año 2015 – se presentó la finca cafetera el balso pero no se aprobó por inconsistencia en la conformación del comité evaluador, La resolución fue modificada mediante acto administrativo el 25 de septiembre de 2015.</t>
  </si>
  <si>
    <t>Se realizo reunion mediante acta # 291 en mesa de trabajo Fonconfianza para determinar castigo de cartera de los pagares que estan a cargo de la secretaria Desarrollo Economico, debido a los gastos que genera el cobro por via ordinaria se determino, mandar a observatorio juridico la opcion de castigar la cartera, de esta manera determinar la cobrabilidad de los mencionados pagares, dependiendo la fecha establecida en la carta de instrucción. Se ha presentado el estado de cuenta mensual del presente año al departamento de contabilidad,  dirigido a la doctora Gladys Orjuela, demostrando el saldo de capital, interes y total de todos los pagares que estan cargo de la secretaria de Desarrolo Economico.</t>
  </si>
  <si>
    <t>EJE TEMATICO 1 
ARMENIA COMPETITIVA / 1.2. ARMENIA INTEGRADA CON LA REGION, COLOMBIA Y EL MUNDO</t>
  </si>
  <si>
    <t>MERCADEO PARA LA PROMOCIÓN Y VENTA DE  LAS VENTAJAS LOCALES PARA LA INSERCIÓN EN LA ECONOMÍA REGIONAL, NACIONAL E INTERNACIONAL (TLC)</t>
  </si>
  <si>
    <t>12) Preparar 50 empresas con perfil exportador</t>
  </si>
  <si>
    <t>Gestión para la promoción de las ventajas locales e inserción en los diferentes mercados y consolidación de alianzas estratégicas</t>
  </si>
  <si>
    <t>23) Fortalecer 50 empresas, mediante        estrategias de logística, promoción, ventas  y posicionamiento  de los sectores  en los diferentes mercados</t>
  </si>
  <si>
    <t>ARMENIA CON ENLACE REGIONAL, NACIONAL E INTERNACIONAL (BUREAU-MARCA ARMENIA)</t>
  </si>
  <si>
    <t>Participar en las estrategias de posicionamiento y comercializacion del Gobierno Nacional, para el aprovechamiento de los TLC, partiendfo del Municipio</t>
  </si>
  <si>
    <t>Participacion con empresas regionales en las estrategias de posicionamiento y comercializacion del Gobierno Nacional, para el aprovechamiento de los TLC, partiendo del Municipio</t>
  </si>
  <si>
    <t>110.01.8.09.13.02.001.001.001.0051</t>
  </si>
  <si>
    <t>EMPRESARIOS DEL MUNICIPIO DE ARMENIA</t>
  </si>
  <si>
    <t>4 CAPACITACIONES EN MARKETING INTERNACIONAL (PROMOCION,VENTA Y POSICIONAMIENTO) LOGISTICA INTERNACIONAL, ESTATUTO ADUANERO, MEDIDAS ARANCELARIAS Y EXPORTACIONES) A 21 EMPRERARIOS : café aborigen, industria andina de alimentos, café aromas del quindio, helados frut pop, punto com, import corporal medical, cafe yara-yaro, planeco, frutas y verduras campo quindiano, productos daluz, chef sazon, bolicaña, inmetal, yacom. rena ware, cortinas y colchones del quindio, clinica integral revolution health, alofrucol, guin publicidad, retraplas, led space</t>
  </si>
  <si>
    <t>EJE TEMATICO 1 
ARMENIA COMPETITIVA / 1.3. ARMENIA DESTINO TURISTICO</t>
  </si>
  <si>
    <t>TURISMO SOSTENIBLE Y COMPETITIVO</t>
  </si>
  <si>
    <t>14) Consolidar una oferta turistica a traves de la integración regional de políticas activas de empleo</t>
  </si>
  <si>
    <t>Posicionamiento del municipio como destino turistico "Armenia Biodiversidad y color".</t>
  </si>
  <si>
    <t>Consolidar un Sistema Municipal de Turismo e implementar el plan sectorial de turismo integrando políticas activas de empleo</t>
  </si>
  <si>
    <t>INTEGRACIÓN AL SISTEMA REGIONAL DE POLÍTICAS ACTIVAS DE EMPLEO (CONTRATOS PLAN)</t>
  </si>
  <si>
    <t>Fortalecer  la sostenibilidad y competitividad de municipio de armenia como destino turistico</t>
  </si>
  <si>
    <t>Fortalecer  empresas como sostenibles y competitivas de municipio de Armenia como destino turistico</t>
  </si>
  <si>
    <t>1 BASE DE DATOS ELABORADA DEL MUNICIPIO DE ARMENIA CON INFORMACION DE HOTELES, RESTAURANTES, SITIOS DE INTERES TURISTICOS COMO PARQUES, MUSEOS, MURALES, BUSTOS, ESCULTURAS, ENTRE OTROS.
MEDIANTE ACTA 220 DEL 4 DE MARZO SE ENTREGAN TEMAS DE SITIOS DE INTERES TURISTICO DE ARMENIA.</t>
  </si>
  <si>
    <t>Desde el Departamento Administrativo de Planeacion se le esta brindando un enfoque diferente al plateado incialmente</t>
  </si>
  <si>
    <t>EJE TEMATICO 1 
ARMENIA COMPETITIVA / 1.4. ARMENIA RURAL</t>
  </si>
  <si>
    <t>DESARROLLO RURAL PRODUCTIVO Y SOSTENIBLE</t>
  </si>
  <si>
    <t>16) Fortalecer   en productividad y desarrollo rural  a  120 pequeños y medianos productores del sector rural</t>
  </si>
  <si>
    <t>Desarrollo productivo para la soberania alimentaria</t>
  </si>
  <si>
    <t>32) Suscribir 2 convenios 
33) Fortalecer  3 núcleos productivos</t>
  </si>
  <si>
    <t>PROMOCIÓN DE ESTRATEGIAS PRODUCTIVAS PARA LA ALIMENTACIÓN Y GENERACIÓN DE INGRESOS</t>
  </si>
  <si>
    <t>Generar oportunidades de abastecimiento y acceso a alimentos, atraves de oportunidades de ingresos mediante estrategias productivas</t>
  </si>
  <si>
    <t>Promover la permanencia en el proyecto de  treinta y dos (32) unidades de agricultura.</t>
  </si>
  <si>
    <t>COMUNIDAD DEL MUNICIPIO DE ARMENIA</t>
  </si>
  <si>
    <t>3,5 ton</t>
  </si>
  <si>
    <t>EJE TEMATICO 1 ARMENIA COMPETITIVA / 1.4. ARMENIA RURAL</t>
  </si>
  <si>
    <t>Promoción del desarrollo Agroindustrial</t>
  </si>
  <si>
    <t>36) 400 Hectáreas nuevas sembradas en café
37) 80 Hectáreas cambiadas de variedad  en café
38) 520 Hectáreas renovadas de café por Soca</t>
  </si>
  <si>
    <t>ARMENIA CAFÉ EXCELSO DE ORIGEN</t>
  </si>
  <si>
    <t>Fomentar la generacion de valor agregado  en el  cultivo de café de la zona rural del Municipío de Armenia y la identidad de origen del mismo</t>
  </si>
  <si>
    <t>Fomento de generacion de valor agregado en el cultivo del café de la zona rural del Municipio de Armenia</t>
  </si>
  <si>
    <t>110.01.8.09.13.04.001.002.581.0311 REC. BCE. SGP PROPOSITO GENERAL $60.000
110.01.8.09.13.04.001.002.210.0311 RECURSOS DEL BALANCE PROPIOS $10.000</t>
  </si>
  <si>
    <t>PRODUCTORES DEL SECTOR RURAL</t>
  </si>
  <si>
    <t>SECTOR RURAL DEL MUNICIPIO DE ARMENIA</t>
  </si>
  <si>
    <t>Se suscribio Convenio de Asociacion entre el Municipio de Armenia  - Secretaria de Desarrollo Economico y la Federacion Nacional de Cafeteros de Colombia No, 030 del 23 de Junio de 2015, las actividades propuestas  correspondientes a las ocho (8) talleres se realizaron en los siguientes dias:Talleres Teoricos realizados el dia veintinueve (29) de julio  del 2015: Taller N° 1, temas tratados: a)  Que es la asociatividad, importancias y objetivos de la asociatividad.b)importancia de los  registros cafeteros.c) precosecha del grano del cafe.Taller N° 2,  temas  tratados : a) trabajando en equipo.b)como llevar registros en la empresa cafetera.c) cosecha de cafe. Taller N 3 . a) Manejo del conflicto. b) Analisis del regristo en precosecha y cosecha del cafe. c) postcosecha del cafe. Taller N°4 . a) Importancia de los valores en el trabajo en equipo. b). Costo maximo de produccion por arroba de cafe pergamino seco. Talleres teoricos realizados el dia 12 de Agosto del 2015 Taller N°5.  a) responsabilidad compartida deberes y derechos de los asociados. b) analisis de la importancia del valor agregado. c). Secado del cafe. Taller N° 6. a)La  asociatividad como estrategia del mercado de los cafes especiales. b)importamcia de las BPA o estandarizacion de la calidad hacia los cafes especiales. c) Analizis de taza y perfilacion del cafe.  Taller N°7. a) Diseñar y contruir un protocolo de buenas practicas agricolas con los cuarenta pequeños y medianos productoros  de cafe en el area rural del municipio de Armenia para generar sentido de pertenencia hacia la calidad y sostenible de la marca. Taller N° 8. a) formar en principios basicos contable a los cuarenta pequeños y medianos productores de cafe  en el area rural del municipío de Armenia. la evidencias correspondientes a las actividades desarrolladas se encuentran en el informe presentado por la Federacion Nacional de Cafeteros de Colombia el dia  veintiuno de Septiembre del 2015.</t>
  </si>
  <si>
    <t>Se suscribio Convenio de Asociacion entre el Municipio de Armenia  - Secretaria de Desarrollo Economico y la Federacion Nacional de Cafeteros de Colombia No, 030 del 23 de Junio de 2015,  para capacitar por medio de talleres participativos a cuarenta (40)  pequeños y medianos productores  de  cafë  en el area rural del municipio de Armenia, como tambien particpar en la feria Expoejecafe con el fin de promocionar la marca Cafe Excelso Armenia. los listados se encuentran en el informe presentado por la Federacion Nacional De Cafeteros presnetado el Veintiuno (21) de septiembre de2015</t>
  </si>
  <si>
    <t>RECUPERACION DE LA CAFICULTURA EN EL MUNICIPIO COMO RENGLON ECONOMICO</t>
  </si>
  <si>
    <t>INCREMENTAR EL RENDIMIENTO ECONOMICO EN EL CULTIVO DE CAFÉ</t>
  </si>
  <si>
    <t>Aumento en un 10% el redimiento económico en el cultivo de café</t>
  </si>
  <si>
    <t>SGP PROP. GRAL 
PROPIOS</t>
  </si>
  <si>
    <t>Convenio de Asociacion entre la Secretaria de Desarrollo Economico de la Alcaldia de Armenia y la Federacion Nacional de Cafeteros de Colombia No, 014 del 16 de abril de 2015</t>
  </si>
  <si>
    <t>Apoyo a las cadenas productivas y sistemas alternativos de produccion sostenible</t>
  </si>
  <si>
    <t>39) Contratar la realizacion de 1 Estudio de oferta ambiental
40)  Brindar 16 capacitaciones a pequeños y medianos productores
41) Suscribir 1 convenio</t>
  </si>
  <si>
    <t>PROMOCION DEL DESARROLLO Y LA COMPETITIVIDAD PARA EL SECTOR RURAL</t>
  </si>
  <si>
    <t>FOMENTAR LA DIVERSIFICACION DE PRODUCTOS AGRICOLAS EN EL SECTOR RURAL DE ARMENIA</t>
  </si>
  <si>
    <t>Incrementar el area de producción  agricola en el municpio de Armenia en 30 Has.</t>
  </si>
  <si>
    <t>PROPIOS 
SGP PROPOSITO GENERAL - REC- BEC- REINTEGRO FONVIVIENDA
REC.BEC.SGP PROPOSITO GENERAL 
REC-BCE ULTIMA DOCEAVA SGP PROP. GRAL</t>
  </si>
  <si>
    <t>Convenio Interadministrativo entre la Federacion Nacional de Cafeteros y el Municipio de Armenia No.028 - 2015 del 22 de Junoo de 2015</t>
  </si>
  <si>
    <t>Demostracion de metodo realizada en el mes de abril, la cual se le brindo a los productores del Sector Rural de Municipio de Armenia</t>
  </si>
  <si>
    <t>Capacitacion de Manejo de Plagas y enfermedades en el cultivo de Platano, realizada en el mes de marzo</t>
  </si>
  <si>
    <t>139 productores enpoderados y con conocimiento de la informacion crediticia con respecto al convenio con el Banco Agrario No. 027 de 2013</t>
  </si>
  <si>
    <t>200 productores del sector rural atendidos con la realizacion de 467 visitas en el primer semestre del 2015</t>
  </si>
  <si>
    <t>acompañamiento a  3 campañas de sanidad (vegetal-manejo de enfermedad de moko "permanente"), animal-manejo de encefalitis equina venezolana"mayo) y manejo peste porcina clasica"permanente"), realizadas</t>
  </si>
  <si>
    <t>4</t>
  </si>
  <si>
    <t>Se realizar en el Segundo Semestres del 2015</t>
  </si>
  <si>
    <t>2</t>
  </si>
  <si>
    <t>Se acompaña permanentemente a las asociaciones ASOMUAR(Productores de Platano ) y ASORGER(Asociacion  Jovenes relevo generacional del Campo)</t>
  </si>
  <si>
    <t>Se tiene proyectado la Celebracion del Dia Del Campesino para  realizarlo en el mes de Septiembre de 2015</t>
  </si>
  <si>
    <t>TOTAL</t>
  </si>
  <si>
    <t>REPRESENTANTE LEGAL</t>
  </si>
  <si>
    <t>RESPONSABLE DE LA DEPENDENCIA  Y/O ENTIDAD</t>
  </si>
  <si>
    <t>LUZ PIEDAD VALENCIA FRANCO</t>
  </si>
  <si>
    <t>ALCALDESA</t>
  </si>
  <si>
    <t>Centro Administrativo Municipal CAM, piso 4 Tel – (6) 741 71 00 Ext. 407</t>
  </si>
  <si>
    <t xml:space="preserve">10 EMPRESAS BENEFICIADAS CON EL REGISTRO INVIMA: MUKA S.A, DONITAS Y ALGO MAS, ETERMAX, FABRICA DE ALIMENTOS DEL NEVADO, AJÍ EL BUEN GUSTO, COFFE CONNECTIONS S.A.S, QUINDIPULPAS, ALIMENTOS Y BEBIDAS CAMPANARI, FABRICA DE COMESTIBLES ISABELLA.                                                                                                    
 1 CAPACITACIUON EN EL EVENTO ARMENIA VA ATU EMPRESA EL DIA 26 DE MARZO DE 2015 "CAPACITACION SDBRE LA IMPORTAMCIA DEL REGISTRO SANITARIO INVIMA, LOS REQUISITOS PARA ADQUIRIRILO  Y BENEFICIOS.20 PERSONAS CAPACITADAS.                                                                     </t>
  </si>
  <si>
    <t>15 EMPRESAS QUE CUENTAN CON LA ASIGNACIÓN DE CÓDIGOS DE BARRAS:
 CHEF SAZÓN - DALUZ - DVERDURAS NORLI - PULPIFRUT - CAFÉ DON CAFÉ- RISCO - INDUSTRIA ANDINA DE ALIMENTOS - YOANFER BURGER - DE BUEN GUSTO - CAFE AROMAS DEL QUINDÍO - ETERMAX - COFFE CONNECTIONS SAS - MUKA - FABRICA DE COMESTIBLES ISABELA - ALIMENTOS Y BEBIDAS CAMPANARI
EN EL EVENTO ARMENIA VA A TU EMPRESA SE LLEVA A CABO CAPACITACION EN EL TEMA CODIGO DE BARRAS DIRIGIDA A 16 EMPRESARIOS. "</t>
  </si>
  <si>
    <t>Se trabajo con el empresario Jaime de jesus Cifuentes, de MORRALES CAFÉ; Miller Lady Urrego LADY UREGO, de MILLARTE; Edgar Alonso Quintero, de Joyas Ambar, Laura Ramirez, de Tienda de ropa Adriana Marin Clothing, Gustavo Castillo, de Gustavo castillo accesores de Imagen</t>
  </si>
  <si>
    <t xml:space="preserve"> </t>
  </si>
  <si>
    <t>MARIA DEYANIRA CORREA - VENTA DE CALZADO, FLORALBA OVANDO - PELUQUERIA, JOSE ALIRIO ZULUAGA - CACHARRERIA, JULIO ROBERTO PRADA - CACHARRERIA, JOSE GONZALO SANCHEZ - TALLER DE JOYERIA. OVIDIO NARANJO - CAFETERIA, ARNOBIA RODRIGUEZ - PELUQUERIA, OLGA LUCIA VALENCIA - MALETINES Y VARIEDADES, GILDARDO HERNANDEZ SOMBREROS Y PONCHOS, FERNANDO AGUILAR - BOLSOS Y CARTERAS, GEDEÓN BRICEÑO - SOMBREROS Y BOLSOS. MARIA DEL CARMEN GIRALDO - SALA DE BELLEZA, JOSE HUMBERTO SALAZAR - ARTE CAFE, JOSE NAZARIO BOHORQUEZ - GRANOS DE CAFE, CARMEN EMILIA DAVILA - DAVILARTE, GLORIA INES RIVERA - VITRARTE, HENRY TIERRADENTRO - TIERRADENTRO A MANO, GUSTAVO CASTILLO - PELUQUERIA, LAURA RAMIREZ - TIENDA DE ROPA, ADRIANA MARIN - BOUTIQUE FLORA, MARIA BALVANERA OSORIO - DULCERIA LA MONA, FLOR HERRERA - TIENDA DONDE FLOR, ALBERTO VANEGAS - FRUTAS Y VERDURAS, FERNANDO NIETO - VERDURAS, ELIODORO ARIAS - DISTRIBUIDORA DE PULPAS, JOSE VICENTE LUNA - CACHARRERIA, ELISABETH VALENCIA - BONITA CONFECCIONES, PASCUAL BARRIOS - ZAPATERIA, JORGE ELIECER MUÑOZ - CALZADO OSBAR, MARIA LIGIA SALDAÑA - RESTAURANTE, SANDRA PATRICIA ALZATE - PRODUCTOS DE ASEO, MILLER LADY - TALLER MILLARTE, EDGAR ALONSO QUINTERO CORTES - JOYAS AMBAR, JAIRO ALBERTO RODRIGUEZ - MACRAME Y TELAR, MARIA ISLENY GOMEZ OROZCO - REPARADOS, GEMAY MARULANDA BUSTOS - EQUIPOS DE PELUQUERIA, DIOSELINA RAMIREZ - LA SANTANDEREANA, LUIS ANGEL SAAVEEDRA VALENCIA - CACHARRERIA VALENCIA, JUAQUIN VARGAS BARÓN - PRODUCTOS DE ASEO, DIANA PATRICIA CAÑAS - CAFETERIA EL OSCAR, JORGE IVAN ORTIZ - ZAPATERIA EL ULTIMO ESFUERZO, LUIS BARONI - LOCAL 145, YOLANDA RAMIREZ - CAFETERIA LA CALEÑA, HERNANDO HERRAN - TALLER ESTERLINA, CARLOS HERNAN LÓPEZ ESCUDERO - TIENDA Y FERRETERIA DE CALICHE, JEMAY MARULANDA BUSTOS - TTECNICO EN EQUIPOS DE PELUQUERIA, JUAQUIN VARGAS BARÓN - PRODUCTOS DE ASEO.</t>
  </si>
  <si>
    <t>Hecho a mano, Armenia Construyendo Futuro</t>
  </si>
  <si>
    <t>VISITAS DE ACOMPAÑAMIENTO, ASESORIA Y SEGUIMIENTO,
6 VISITAS REALIZADAS (LUZ ADRIANA LINAREZ) -  IMPRESOS LEO ACTA 247 MARZO 9 DE 2015, CAFÉ LA MORELIA ACTA 398 ABRIL 7 DE 2015, TRANSMISORA QUINDIO ACTA 399, DISTRIBUCIONES HOUSE ACTA 408 ABRIL 8 DE 2015, TECNISOFTWARE ACTA 407 ABRIL 8 DE 2015, ESTACION DE SERVICIO TEXACO CENTER ARMENIA 
7 VISITAS REALIZADAS (JORGE LINAREZ): KIDS COLLECTION ACTA 152 FEBRERO 20 DE 2015, MONTI SAS ACTA 165 23-02-2015, HELADOS FRUT POP ACTA 166  23-02-2015, HOME LIFE ACTA 207 02-03-2015, HATO LA MACANA ACTA 208 02-03-2015, A&amp;A MARROQUINERIA ACTA 231 05-03-2015, BUILDING TECHNOLOGY ACTA 369 27-03-2015, MONTAJES TECNICOS, ARIAS &amp; CIA SAS
TRANSMISORA Quindío 554 del 19-may, ESTACION DE SS TEXACO 564 del 22-may, HERNAN ALONSO ARENAS 590 del 25-may,  KIDS COLLECTIONS SAS 602 del 26-may, TECNISOFWARE SAS 621 del 28-may, IMPRESOS LEOS 623 del 29-may, HATO LA MACANA SAS 624 del 29-may,  MONTAJES TECNICOS 647 del 01-jun, GRUPO LOGISTICO VEHICULAR 659 del 03-jun, CAFÉ LA MORELIA 767 del 10 junio, HOME LIFE 768 del 10 Junio, BULDING TECNOLOGY 779 del 11 Junio, ARIAS Y ARIAS 793 del 12 Junio, HELADOS FRUT POP 794 del 12 Junio</t>
  </si>
  <si>
    <t xml:space="preserve">66 visitas de acompañamiento a las empresas de la II cohorte a las siguientes empresas (HELADOS FRUT POP, A&amp;A MARROQUINERIA DE COLOMBIA CAFÉ AROMAS DEL QUINDIO, IMPORT CORPORAL MEDICAL) MEDIANTE TALLERES PROCESOS DE EXPORTACION Y  LOGISTICA INTERNACIONAL. Y ASISTIERON A CAPACITACIONES DICTADAS SOBRE MARKETING INTERNACIONAL, ESTATUTO ADUANEROS ETC          </t>
  </si>
  <si>
    <t xml:space="preserve">16) Fortalecer   en productividad y desarrollo rural  a  120 pequeños y medianos productores del sector rural </t>
  </si>
  <si>
    <t xml:space="preserve">ENERO - DICIEMBRE </t>
  </si>
  <si>
    <t xml:space="preserve">PROPIOS 
S.G.P. PROPOSITO GENERAL  </t>
  </si>
  <si>
    <t xml:space="preserve">3,4 ton </t>
  </si>
  <si>
    <t>Las 150 empresas en procesos de implementacion y desarrollo de Armenia en Linea se ven reflejadas en la pagina www.armeniaenlinea.com</t>
  </si>
  <si>
    <t xml:space="preserve">
- Asociación de Artesanos del Quindío (Agosto 04 de 2015)
- Asociación de Artesanos del Quindío (Agosto 05 de 2015)
- Auditoria Ancizar López López Alcaldía de Armenia ( Octubre 01 de 2015)
- Auditoria Ancizar López López  Alcaldía de Armenia ( Octubre 09 de 2015)
</t>
  </si>
  <si>
    <t>Se realizo 1 capacitacion  en  el manejo de herramientas informaticas en la sala de talleres del centro de empleo de la Alcaldia de Armenia  de la Estacion en el mes de abril de 2015.
Se realizaròn 2 capacitaciones en la Asociaciòn de Artesanos del Quindìo en  el manejo de herramientas informaticas, los dìas 04 y 05 de Agosto de 2015</t>
  </si>
  <si>
    <t>Se ingresaron 150 empresas al proyecto  Vitrina Virtual Empresarial a travès del enlace www.armeniaenlinea.com las cuales se pueden evidenciar en el sitio mencionado.</t>
  </si>
  <si>
    <t>Mediante la pagina de Facebook, vitrina vritual empresarial, se esta realizando difusion del proyecto armenia en linea, a su vez se ha socializado el link www.armeniaenlinea.com para que las personas se familiaricen de forma clara con el proyecto.</t>
  </si>
  <si>
    <t xml:space="preserve">Se han elaborado 4 boletines informativos correspondientes a los meses de Julio, Agosto, Septeimbre y Octubre de 2015, en los cuales se hace difusiòn y se muestran los beneficios de pertenencer a este sitio web. </t>
  </si>
  <si>
    <t>Cada mes se elabora informe estadistico  del ejercicio Centro de Empleo y  los informes del coordinador del ORMET</t>
  </si>
  <si>
    <t>A septiembre 30 de 2015 el  convenio No. 017 del 22 de abril de 2015, coloca el total de los recursos por valor de $516,407,319 millones de pesos, beneficiando a un total de 172 Microempresarios, otorgándoles subsidio con la garantía de los créditos.</t>
  </si>
  <si>
    <t>Se tienen 3 Convenios de movilización de recursos para el sector empresarial, Findeter : Dirigido al Sector Turismo 058 de 2012 en operación.
Fondo Nal de Garantias: Dirigido al Fortalecimiento de los procesos de formalización Empresarial - # 017 de abril 22 de 2015 con agotamiento de los recursos a septiembre 30 de 2015.  A diciembre 31 de 2 015 se colocaron recursos por valor de $516,407,319 con un total de 172 beneficiados.
Bancoldex - apoyo a los microempresarios, con subsidio de tasa - #  016 de abril 21 de 2015 en operación.  A diciembre 31 de 2015 se han colocado recursos por valor de $1.480.376.214 con un total de 32 beneficiados.</t>
  </si>
  <si>
    <t>DURANTE LA VIGENCIA 2015 SE  CERRARON OCHO  (8) UNIDADES:  (CARCEL DE MUJERES, NIAGARA  , FENACORSOL , INST.EDCT.COLINAS, SIMON BOLIVAR ,CUYABRA , FUDESAM  Y MANOS UNIDAS DE DIOS, EN SU GRAN MAYORÍA POR FALTA DE COMPROMISO DE LOS BENEFICIARIOS Y OTRAS POR FACTOR DE TIEMPO.   
NO  OBSTANTE  CON LAS  NUEVAS  QUE SE IMPLEMENTARON  SE ALCANZÓ UNA BASE DE  TREINTA  Y  UNA  (31) UNIDAD A 31 DE DICIEMBRE.</t>
  </si>
  <si>
    <t xml:space="preserve">
- DURANTE LA VIGENCIA 2015  SE IMPLEMENTARON  SEIS (6) UNIDADES
SE RECIBIERON  TRECE   (13) SOLICITUDES PARA IMPLEMENTACION DE UNIDAD DE AGRICULTURA, DE LAS CUALES  SE VIABILIZARON SEIS (6)   UNIDADES: FUDESAN , SALVADOR ALLENDE 2 , JARDIN COLOR ESPERANZA, RECREO LOTE 12 , COLEGIO COMFENALCO Y FINCA VILLA MARY.
</t>
  </si>
  <si>
    <t>DURANTE LA  VIGENCIA 2015 SE REALIZARON SEISCIENTAS CINCUENTA Y NUEVE VISITAS  (659) VISITAS DE ACOMPAÑAMIENTO SOCIAL, ALCANZANDO UN PORCENTAJE DE 110% DE CUMPLIMIENTO DE META.</t>
  </si>
  <si>
    <t>SE REALIZARON LOS TRES  (3) ENCUENTROS DE INTERCAMBIO DE EXPERIENCIAS PROGRAMADDS PARA LA VIGENCIA.</t>
  </si>
  <si>
    <t>SE REALIZÓ UN (1) ENCUENTRO DE INTEGRACION PROGRAMADO CON LOS BENEFICIARIOS DEL PROYECTO EL DÍA 18 DE  DICIEMBRE DE 2015.</t>
  </si>
  <si>
    <t xml:space="preserve"> SE REALIZARON  DURANTE LA VIGENCIA 2015 CUATRO   (4) FERIAS  LOS DIAS:  13 DE ABRIL DE 2015 , 1 JUNIO , 31 DE AGOSTO Y 16 DE DICIEMBRE  DE 2015.</t>
  </si>
  <si>
    <t>LA PRODUCCION TOTAL PARA LA VIGENCIA FUE DE CUATRO PUNTO NUEVE  ( 4,9 ) TONELADAS DE PRODUCTOS AGRICOLAS (HORTALIZAS, LEGUMINOZAS Y AROMATICAS). CABE ANOTAR QUE A PESAR DE LAS CONDICIONES CLIMATICAS (VERANO ) LA PRODUCCIÓN ESTUVO POR ENCIMA DE LA META, ESTO DEBIDO A QUE LAPRODUCCIÓN EN EL AREA PERIURBANA (RURAL CERCANA A LA CIUDAD) FUE EN BUENA PROPORCIÓN TENIENDO EN CUENTA LAS AREAS UTILIZADAS PARA SIEMBRA.</t>
  </si>
  <si>
    <t>SE REALIZARON  CINCO (5) TALLERES  EN ASPECTOS TÉCNICOS DE CULTIVO, QUE HAN PERMITIDO EL AFIANZAMIENTO DE CONOCIMIENTOS PARA LOGRAR UNA BUENA PRODUCCION , SE ALCANZÓ UN PORCENTAJE DE CUMPLIMINETO DE  125% DE CUMPLIMIENTO DE META.</t>
  </si>
  <si>
    <t>SE REALIZARON DOCE  (12) REGISTROS DE PRODUCCION EN LA VIGENCIA 2015 ALCANZANDO UN PORCENTAJE DE 120 % DE CUMPLIMIENTO DE META.</t>
  </si>
  <si>
    <t xml:space="preserve">SE REALIZARON SEISCIENTAS SESENTA Y NUEVE  (669) VISITAS DE APOYO TECNICO EN LAS UNIDADES DE AGRICULTURA DEL AREA URBANA Y PERIURBANA </t>
  </si>
  <si>
    <t>SE REALIZARON   SEIS  (6) TALLERES EN TEMAS RELACIONADOS CON EL OBJETO DEL PROYECTO INCLUYENDO TALLERES DE TRANSFORMACIÓN DE ALIMENTOS. ALCANZANDO UN PORCENTAJE DE 120 % DE CUMPLIMIENTO DE META.</t>
  </si>
  <si>
    <t>A septiembre 30 del 2015 se ha prestado asesoría así:   Mes de enero 5 atendidos, febrero 13 atendidos,  marzo 11 , abril 24, mayo 9 , junio 5, julio 10, agosto 15, septiembre 15, octubre 8, noviembre 14 y diciembre 4  para un total a diciembre 31 de 2015 un total de 128 Asesorados, lo que representa un 128%.</t>
  </si>
  <si>
    <t xml:space="preserve">Se consolido el Sistema Municipal de Turismo por medio de la elaboración de la base de datos de la oferta turistica, la revision de las politicas y normatividad, la generacion de empleo del sector, la realizacion de un plan de fortalecimiento y el analisis del impacto del mismo, lo que nos permitio analizar la desactualizacion del PST Sostenible del Municipio 2008-2019. </t>
  </si>
  <si>
    <t xml:space="preserve">110.01.8.09.13.01.001.001.001.0331  </t>
  </si>
  <si>
    <t xml:space="preserve">110.01.8.09.13.01.001.002.210.0035 </t>
  </si>
  <si>
    <t xml:space="preserve">110.01.8.09.13.01.001.003.001.0037 </t>
  </si>
  <si>
    <t>110.01.8.09.13.01.002.002.001.0040</t>
  </si>
  <si>
    <t>110.01.8.09.13.01.003.001.001.0041 PROPIOS $79.261.12
110.01.8.09.13.01.003.001.011.0041 INGRESOS PMMA $50.000</t>
  </si>
  <si>
    <t>PROPIOS - INGRESOS PMMA</t>
  </si>
  <si>
    <t xml:space="preserve">110.01.8.09.13.03.001.002.001.0053 </t>
  </si>
  <si>
    <t>110.01.8.09.13.04.001.001.001.0055 PROPIOS $7.940,70
110.01.8.09.13.04.001.001.034.0055 S.G.P. PROPOSITO GENERAL  $80.000</t>
  </si>
  <si>
    <t xml:space="preserve">REC. BEC. SGP PROPOSITO GENERAL $51.740
</t>
  </si>
  <si>
    <t>110.01.8.09.13.04.001.002.001.0056  PROPIOS $193.511,63
110.01.8.09.13.04.001.002.034.0056  SGP PROP. GRAL $70.000</t>
  </si>
  <si>
    <t>110.01.8.09.13.04.001.003.001.0057 PROPIOS $9.387,8
110.01.8.09.13.04.001.003.034.0057 SGP PROPOSITO GENERAL $172.000
110.01.8.09.13.04.001.003.500.0057 - REC- BEC- REINTEGRO FONVIVIENDA$1.885, 396
110.01.8.09.13.04.001.003.581.0057 - REC.BEC.SGP PROPOSITO GENERAL $54.156,192
110.01.8.09.13.04.001.003.582.0057 - REC-BCE ULTIMA DOCEAVA SGP PROP. GRAL $1.779,143</t>
  </si>
  <si>
    <t xml:space="preserve">Capacitaciones realizadas con ICONTEC  Complentarias  en fortalecimiento y sostenibilidad a empresas certificadas y en proceso de certificación en SGC  a
1. Indicadores de Gestion -Mayo 
2. Acciones Correctivas y Preventivas - Junio </t>
  </si>
  <si>
    <r>
      <t xml:space="preserve">CARGO </t>
    </r>
    <r>
      <rPr>
        <sz val="10"/>
        <rFont val="Arial"/>
        <family val="2"/>
        <charset val="1"/>
      </rPr>
      <t>SECRETARIO DE DESARROLLO ECONOMICO ( E )</t>
    </r>
  </si>
  <si>
    <t>METAS</t>
  </si>
  <si>
    <t>% DE AVANCE</t>
  </si>
  <si>
    <t>76%-100%</t>
  </si>
  <si>
    <t>51%-75%</t>
  </si>
  <si>
    <t>26%-50%</t>
  </si>
  <si>
    <t>0%-25%</t>
  </si>
  <si>
    <r>
      <t xml:space="preserve">Empresas en proceso de formalizacion
ACTIVIDADES
</t>
    </r>
    <r>
      <rPr>
        <sz val="10"/>
        <rFont val="Arial"/>
        <family val="2"/>
        <charset val="1"/>
      </rPr>
      <t xml:space="preserve">(visitas asesorias y capacitaciones )
</t>
    </r>
  </si>
  <si>
    <r>
      <t xml:space="preserve"> Planes de negocios promovidos en procesos de formalizacion
ACTIVIDADES: 
A</t>
    </r>
    <r>
      <rPr>
        <sz val="10"/>
        <rFont val="Arial"/>
        <family val="2"/>
        <charset val="1"/>
      </rPr>
      <t>sesorar, acompañar y capacitar</t>
    </r>
  </si>
  <si>
    <r>
      <t xml:space="preserve"> Asociaciones formadas
ACTIVIDADES
</t>
    </r>
    <r>
      <rPr>
        <sz val="10"/>
        <rFont val="Arial"/>
        <family val="2"/>
        <charset val="1"/>
      </rPr>
      <t xml:space="preserve">Planificación,  Logistica y Capacitación, Identificación, Sensibilización
Formación, Constitución
</t>
    </r>
  </si>
  <si>
    <r>
      <t xml:space="preserve"> Asociaciones fortalecidas
ACTIVIDADES
</t>
    </r>
    <r>
      <rPr>
        <sz val="10"/>
        <rFont val="Arial"/>
        <family val="2"/>
        <charset val="1"/>
      </rPr>
      <t>Capacitación y Asesorias</t>
    </r>
  </si>
  <si>
    <r>
      <t xml:space="preserve"> Ferias y Muestras Empresariales
ACTIVIDADES
</t>
    </r>
    <r>
      <rPr>
        <sz val="10"/>
        <rFont val="Arial"/>
        <family val="2"/>
        <charset val="1"/>
      </rPr>
      <t xml:space="preserve">Planeación y Programación,  Logistica,  
Realización del Evento </t>
    </r>
  </si>
  <si>
    <r>
      <t xml:space="preserve">Empresarios participando en la Promoción Estandares de Identificación Empresarial  (Codigo de Barras)
</t>
    </r>
    <r>
      <rPr>
        <sz val="10"/>
        <rFont val="Arial"/>
        <family val="2"/>
        <charset val="1"/>
      </rPr>
      <t xml:space="preserve">
</t>
    </r>
    <r>
      <rPr>
        <b/>
        <sz val="10"/>
        <rFont val="Arial"/>
        <family val="2"/>
        <charset val="1"/>
      </rPr>
      <t xml:space="preserve">ACTIVIDADES
</t>
    </r>
    <r>
      <rPr>
        <sz val="10"/>
        <rFont val="Arial"/>
        <family val="2"/>
        <charset val="1"/>
      </rPr>
      <t>Alistamiento, capacitacion, proceso de implementacion, aplicación de estrategias, Certificacion GS1-proceso de codificacion</t>
    </r>
  </si>
  <si>
    <r>
      <t xml:space="preserve">Empresas formalizandose en participacion del beneficio de registro INVIMA
</t>
    </r>
    <r>
      <rPr>
        <sz val="10"/>
        <rFont val="Arial"/>
        <family val="2"/>
        <charset val="1"/>
      </rPr>
      <t xml:space="preserve">
</t>
    </r>
    <r>
      <rPr>
        <b/>
        <sz val="10"/>
        <rFont val="Arial"/>
        <family val="2"/>
        <charset val="1"/>
      </rPr>
      <t xml:space="preserve">ACTIVIDADES
</t>
    </r>
    <r>
      <rPr>
        <sz val="10"/>
        <rFont val="Arial"/>
        <family val="2"/>
        <charset val="1"/>
      </rPr>
      <t>alistamiento, capacitacion, proceso de implementacion, aplicación de estrategias, certificacion registro INVIMA</t>
    </r>
  </si>
  <si>
    <r>
      <t xml:space="preserve">Convenios suscritos 
</t>
    </r>
    <r>
      <rPr>
        <sz val="10"/>
        <rFont val="Arial"/>
        <family val="2"/>
        <charset val="1"/>
      </rPr>
      <t xml:space="preserve">
</t>
    </r>
    <r>
      <rPr>
        <b/>
        <sz val="10"/>
        <rFont val="Arial"/>
        <family val="2"/>
        <charset val="1"/>
      </rPr>
      <t xml:space="preserve">ACTIVIDADES
</t>
    </r>
    <r>
      <rPr>
        <sz val="10"/>
        <rFont val="Arial"/>
        <family val="2"/>
        <charset val="1"/>
      </rPr>
      <t>Suscripcion de Convenio
Formalización, operación; Seguimiento e informes respectivos</t>
    </r>
  </si>
  <si>
    <r>
      <t xml:space="preserve">Promocionar el Municipio de armenia en los mercados regional, nacional e internacional
ACTIVIDADES
</t>
    </r>
    <r>
      <rPr>
        <sz val="10"/>
        <rFont val="Arial"/>
        <family val="2"/>
        <charset val="1"/>
      </rPr>
      <t>Generar e implementar una campaña de difusion de la marca y el Municipio de Armenia a nivel nacional e internacional</t>
    </r>
  </si>
  <si>
    <r>
      <t xml:space="preserve">Empresas promocionadas en  los mercados regional y nacional 
</t>
    </r>
    <r>
      <rPr>
        <sz val="10"/>
        <rFont val="Arial"/>
        <family val="2"/>
        <charset val="1"/>
      </rPr>
      <t xml:space="preserve">
</t>
    </r>
    <r>
      <rPr>
        <b/>
        <sz val="10"/>
        <rFont val="Arial"/>
        <family val="2"/>
        <charset val="1"/>
      </rPr>
      <t xml:space="preserve">
ACTIVIDADES
</t>
    </r>
    <r>
      <rPr>
        <sz val="10"/>
        <rFont val="Arial"/>
        <family val="2"/>
        <charset val="1"/>
      </rPr>
      <t>Eventos-ferias-difusion-directorios de empresas fisico y digital</t>
    </r>
  </si>
  <si>
    <r>
      <t xml:space="preserve">Realizar alianza estrategica
ACTIVIDADES
</t>
    </r>
    <r>
      <rPr>
        <sz val="10"/>
        <rFont val="Arial"/>
        <family val="2"/>
        <charset val="1"/>
      </rPr>
      <t>Acercamientos, identificcion de objetivos comunes y suscripcion de alianza estrategica</t>
    </r>
  </si>
  <si>
    <r>
      <t xml:space="preserve">Actividades para Promocionar la estrategia de centros de emples desde la oferta (mano de obra)
ACTIVIDADES
</t>
    </r>
    <r>
      <rPr>
        <sz val="10"/>
        <rFont val="Arial"/>
        <family val="2"/>
        <charset val="1"/>
      </rPr>
      <t xml:space="preserve">10 Eventos de Difusión o Sensibilización para la oferta
10 Capacitaciones promovidas para perfilar competencias laborales.
</t>
    </r>
  </si>
  <si>
    <r>
      <t xml:space="preserve">Personas beneficiadas con el centro de empleo - oferta laboral
ACTIVIDADES
</t>
    </r>
    <r>
      <rPr>
        <sz val="10"/>
        <rFont val="Arial"/>
        <family val="2"/>
        <charset val="1"/>
      </rPr>
      <t xml:space="preserve">6  Seguimientos a los perfiles identificados. 
1  Construccion de base de datos de la oferta por perfiles actualizaciones mensuales.
</t>
    </r>
  </si>
  <si>
    <r>
      <t xml:space="preserve">12 Actividades para Promocionar la Estrategia desde la Demanda (Empleadores)
ACTIVIDADES
6 </t>
    </r>
    <r>
      <rPr>
        <sz val="10"/>
        <rFont val="Arial"/>
        <family val="2"/>
        <charset val="1"/>
      </rPr>
      <t xml:space="preserve">Eventos de Difusión o Sensibilización para la Demanda 
6  Capacitaciones promovidas para identificar  perfiles  laborales.
</t>
    </r>
  </si>
  <si>
    <r>
      <t xml:space="preserve">Empresas beneficiadas con el centro de empleo -  cobertura para la Demanda Laboral 
ACTIVIDADES
</t>
    </r>
    <r>
      <rPr>
        <sz val="10"/>
        <rFont val="Arial"/>
        <family val="2"/>
        <charset val="1"/>
      </rPr>
      <t xml:space="preserve">10 Seguimientos a empleadores a fin de identificar los empleos generados y necesidades detectadas. 
1  Construccion de base de datos de la demanda con actualizacion mensual. </t>
    </r>
  </si>
  <si>
    <r>
      <t xml:space="preserve">Actividades para Articular la Oferta y Demanda
ACTIVIDADES
</t>
    </r>
    <r>
      <rPr>
        <sz val="10"/>
        <rFont val="Arial"/>
        <family val="2"/>
        <charset val="1"/>
      </rPr>
      <t xml:space="preserve">
* 3 Ferias de Empleo 
* 3 Ruedas de Empleo Sectorial.
* Participar en  1  reunion Gremial de la Region  </t>
    </r>
  </si>
  <si>
    <r>
      <t xml:space="preserve">Informes estadisticos y de gestion de la oferta y la demanda
ACTIVIDADES
</t>
    </r>
    <r>
      <rPr>
        <sz val="10"/>
        <rFont val="Arial"/>
        <family val="2"/>
        <charset val="1"/>
      </rPr>
      <t>recoleccion de la informacion, consolidación, elaboracion de informe</t>
    </r>
  </si>
  <si>
    <r>
      <t xml:space="preserve">Generar  informeS semestral sobre el mercado laboral del Municipio 
ACTIVIDADES
</t>
    </r>
    <r>
      <rPr>
        <sz val="10"/>
        <rFont val="Arial"/>
        <family val="2"/>
        <charset val="1"/>
      </rPr>
      <t>Generar 1 Informe Estadistico mesual  DANE
Generar 2 boletines al año.
Consolidar informacion
Realizar informe</t>
    </r>
  </si>
  <si>
    <r>
      <t xml:space="preserve"> Empresas acompañadas en procesos de fortalecimiento empresarial.
ACTIVIDADES
</t>
    </r>
    <r>
      <rPr>
        <sz val="10"/>
        <rFont val="Arial"/>
        <family val="2"/>
        <charset val="1"/>
      </rPr>
      <t>visitas de seguimiento a las empresas que fueron acompañadas en el proceso del primer empleo</t>
    </r>
  </si>
  <si>
    <r>
      <t xml:space="preserve">Actividades de acompañamiento, asesoria, creacion y fortalecimiento de asociaciones  de jovenes, discapacitados,  grupos etereos o poblacion vulnerable
ACTIVIDADES
</t>
    </r>
    <r>
      <rPr>
        <sz val="10"/>
        <rFont val="Arial"/>
        <family val="2"/>
        <charset val="1"/>
      </rPr>
      <t>Capacitaciones, talleres, asesorias, acompañamientos</t>
    </r>
  </si>
  <si>
    <r>
      <t xml:space="preserve">Empresas graduadas IV Cohorte NTC:6001
ACTIVIDADES
</t>
    </r>
    <r>
      <rPr>
        <sz val="10"/>
        <rFont val="Arial"/>
        <family val="2"/>
        <charset val="1"/>
      </rPr>
      <t>Planificacion, logistica y ceremonia</t>
    </r>
  </si>
  <si>
    <r>
      <t xml:space="preserve">Graduacion de auditores internos de calidad ISO:9001
ACTIVIDADES
</t>
    </r>
    <r>
      <rPr>
        <sz val="10"/>
        <rFont val="Arial"/>
        <family val="2"/>
        <charset val="1"/>
      </rPr>
      <t>Planificacion, logistica Y ceremonia de graduación</t>
    </r>
  </si>
  <si>
    <r>
      <t xml:space="preserve">Graduacion de auditores de calidad GP:1000
ACTIVIDADES
</t>
    </r>
    <r>
      <rPr>
        <sz val="10"/>
        <rFont val="Arial"/>
        <family val="2"/>
        <charset val="1"/>
      </rPr>
      <t>Planificacion, logistica y ceremonia de graduación</t>
    </r>
  </si>
  <si>
    <r>
      <t xml:space="preserve"> Visitas para asesoria, Acompañamiento y seguimiento de la Norma NTC:6001 para la IV Cohorte
ACTIVIDADES
</t>
    </r>
    <r>
      <rPr>
        <sz val="10"/>
        <rFont val="Arial"/>
        <family val="2"/>
        <charset val="1"/>
      </rPr>
      <t>preauditorias de acompañamiento  a empresas certificadas - preaditorias trimestrales</t>
    </r>
  </si>
  <si>
    <r>
      <t xml:space="preserve">Capacitaciones Complentarias  en fortalecimiento y sostenibilidad a empresas certificadas y en proceso de certificación en SGC
ACTIVIDADES
</t>
    </r>
    <r>
      <rPr>
        <sz val="10"/>
        <rFont val="Arial"/>
        <family val="2"/>
        <charset val="1"/>
      </rPr>
      <t xml:space="preserve"> Programación de capacitaciones , Logistica del evento,  Realizaciones de capacitaciones.
                 </t>
    </r>
  </si>
  <si>
    <r>
      <t xml:space="preserve">Preauditorias al SGC GP:1000   e ISO 9001
ACTIVIDADES
</t>
    </r>
    <r>
      <rPr>
        <sz val="10"/>
        <rFont val="Arial"/>
        <family val="2"/>
        <charset val="1"/>
      </rPr>
      <t xml:space="preserve">  Preeauditorias a Empresarios:
30   GP:1000-ISO:9001
5 ISO:9001 I Cohorte
10  ISO:9001  II Cohorte
</t>
    </r>
  </si>
  <si>
    <r>
      <t xml:space="preserve">Visitas de implementacion ISO 9001:2008 II Cohorte 
ACTIVIDADES
</t>
    </r>
    <r>
      <rPr>
        <sz val="10"/>
        <rFont val="Arial"/>
        <family val="2"/>
        <charset val="1"/>
      </rPr>
      <t xml:space="preserve">visitas de implementacion por empresa (1 visita al mes por empresa)
</t>
    </r>
  </si>
  <si>
    <r>
      <t xml:space="preserve">Visitas de implementacion GP:1000
ACTIVIDADES
</t>
    </r>
    <r>
      <rPr>
        <sz val="10"/>
        <rFont val="Arial"/>
        <family val="2"/>
        <charset val="1"/>
      </rPr>
      <t xml:space="preserve">visitas de implementacion por juzgado (1 visita al mes por empresa )
</t>
    </r>
  </si>
  <si>
    <r>
      <t xml:space="preserve">Convocatoria en Metrologia
ACTIVIDADES
</t>
    </r>
    <r>
      <rPr>
        <sz val="10"/>
        <rFont val="Arial"/>
        <family val="2"/>
        <charset val="1"/>
      </rPr>
      <t>convocatoria, asignacion de cupos, realizacion de la jornada</t>
    </r>
  </si>
  <si>
    <r>
      <t xml:space="preserve">corredores Empresariales Fortalecidos 
ACTIVIDADES
</t>
    </r>
    <r>
      <rPr>
        <sz val="10"/>
        <rFont val="Arial"/>
        <family val="2"/>
        <charset val="1"/>
      </rPr>
      <t xml:space="preserve">Identificación de empresas en Corredores  -                                            Capacitaciones en Corredores -    Reuniones de Divulgación en legislación Empresarial </t>
    </r>
  </si>
  <si>
    <r>
      <t xml:space="preserve"> Evento Ferial 
ACTIVIDADES
</t>
    </r>
    <r>
      <rPr>
        <sz val="10"/>
        <rFont val="Arial"/>
        <family val="2"/>
        <charset val="1"/>
      </rPr>
      <t xml:space="preserve">Planeación Convocatorias   -  Logistica del Evento </t>
    </r>
  </si>
  <si>
    <r>
      <t xml:space="preserve">Convenio 
ACTIVIDADES
</t>
    </r>
    <r>
      <rPr>
        <sz val="10"/>
        <rFont val="Arial"/>
        <family val="2"/>
        <charset val="1"/>
      </rPr>
      <t>Acercamientos - definicion de necesidades  -
 Operación del Convenio</t>
    </r>
  </si>
  <si>
    <r>
      <t xml:space="preserve">Planificacion de Closter de salud y turismo en la Ciudad. 
ACTIVIDADES
</t>
    </r>
    <r>
      <rPr>
        <sz val="10"/>
        <rFont val="Arial"/>
        <family val="2"/>
        <charset val="1"/>
      </rPr>
      <t>Definición de Sectores:
1. Salud
2. Turismo
Ejecución de acciones encaminadas a alianzas y encadenamientos.</t>
    </r>
  </si>
  <si>
    <r>
      <t xml:space="preserve">Informes Estado de Ocupación de la PMMA (caracterización de Adjudicatarios)
ACTIVIDADES
</t>
    </r>
    <r>
      <rPr>
        <sz val="10"/>
        <rFont val="Arial"/>
        <family val="2"/>
        <charset val="1"/>
      </rPr>
      <t>Recoleccion de la información, analisis y elaboración de informe</t>
    </r>
  </si>
  <si>
    <r>
      <t xml:space="preserve">Promover alianza y/o convenio para el encadenamiento productivo
ACTIVIDADES
</t>
    </r>
    <r>
      <rPr>
        <sz val="10"/>
        <rFont val="Arial"/>
        <family val="2"/>
        <charset val="1"/>
      </rPr>
      <t xml:space="preserve">acercamientos, definicion de caracteristicas de la alianza </t>
    </r>
  </si>
  <si>
    <r>
      <t xml:space="preserve">Apoyar y autorizar eventos solicitados dentro de la normatividad existente en la PMMA.
ACTIVIDADES
</t>
    </r>
    <r>
      <rPr>
        <sz val="10"/>
        <rFont val="Arial"/>
        <family val="2"/>
        <charset val="1"/>
      </rPr>
      <t>recepcion de solicitudes, estudio de estas, viabilidades</t>
    </r>
  </si>
  <si>
    <r>
      <t xml:space="preserve">Acompañar y fortalecer  asociacion del sector rural
ACTIVIDADES
</t>
    </r>
    <r>
      <rPr>
        <sz val="10"/>
        <rFont val="Arial"/>
        <family val="2"/>
        <charset val="1"/>
      </rPr>
      <t xml:space="preserve">Identificar las asociaciones, determinacion de necesidades y apoyo
Realizar acercamientos para generar un convenio y/o alianza </t>
    </r>
  </si>
  <si>
    <r>
      <t xml:space="preserve">Empresas en procesos de implementacion y desarrollo de Armenia en Linea 
ACTIVIDADES
</t>
    </r>
    <r>
      <rPr>
        <sz val="10"/>
        <rFont val="Arial"/>
        <family val="2"/>
        <charset val="1"/>
      </rPr>
      <t>Acompañamientos y asesoramientos en  el manejo e interacción de los subdominios.</t>
    </r>
  </si>
  <si>
    <r>
      <t xml:space="preserve"> Reuniones empresarios Vitrina Virtual Empresarial
ACTIVIDADES
</t>
    </r>
    <r>
      <rPr>
        <sz val="10"/>
        <rFont val="Arial"/>
        <family val="2"/>
        <charset val="1"/>
      </rPr>
      <t>Convocatoria de empresarios
Determinación Logistica 
Realización del Evento 
Recolección de Evidencias</t>
    </r>
  </si>
  <si>
    <r>
      <t xml:space="preserve">Capacitaciones en  el manejo de herramientas informaticas
ACTIVIDADES
</t>
    </r>
    <r>
      <rPr>
        <sz val="10"/>
        <rFont val="Arial"/>
        <family val="2"/>
        <charset val="1"/>
      </rPr>
      <t>capacitaciones en herramientas informaticas  con entregables y apoyos tutoriales.</t>
    </r>
  </si>
  <si>
    <r>
      <t xml:space="preserve">Nuevas empresas participando en procesos de vinculación a la vitrina virtual empresarial
ACTIVIDADES
</t>
    </r>
    <r>
      <rPr>
        <sz val="10"/>
        <rFont val="Arial"/>
        <family val="2"/>
        <charset val="1"/>
      </rPr>
      <t>Identificar empresas interesadas en vincularse a la vitrina virtual
Recopilar información 
Recepcionarla e Incorporarla a la vitrina</t>
    </r>
  </si>
  <si>
    <r>
      <t xml:space="preserve">Campañas de difusion 
ACTIVIDADES
</t>
    </r>
    <r>
      <rPr>
        <sz val="10"/>
        <rFont val="Arial"/>
        <family val="2"/>
        <charset val="1"/>
      </rPr>
      <t xml:space="preserve">Campañas de difusion </t>
    </r>
  </si>
  <si>
    <r>
      <t xml:space="preserve">Boletines informativos
ACTIVIDADES
</t>
    </r>
    <r>
      <rPr>
        <sz val="10"/>
        <rFont val="Arial"/>
        <family val="2"/>
        <charset val="1"/>
      </rPr>
      <t>Generar boletines informativos</t>
    </r>
  </si>
  <si>
    <r>
      <t xml:space="preserve">Empresarios asesorados y presentados al crédito
ACTIVIDADES
</t>
    </r>
    <r>
      <rPr>
        <sz val="10"/>
        <rFont val="Arial"/>
        <family val="2"/>
        <charset val="1"/>
      </rPr>
      <t xml:space="preserve">A través de la realización de : 
Atención personalizada a empresarios
Caraterizaciones
Identificación de necesidades y 
Direccionamiento a Entidad Financieras y 
Presentación a Entidades Financieras.
</t>
    </r>
  </si>
  <si>
    <r>
      <t xml:space="preserve">Ruedas financieras
ACTIVIDADES
</t>
    </r>
    <r>
      <rPr>
        <sz val="10"/>
        <rFont val="Arial"/>
        <family val="2"/>
        <charset val="1"/>
      </rPr>
      <t xml:space="preserve">Convocatoria a entidades financieras
Planeacion y coordinacion logistica del evento
Realización de la rueda financiera  </t>
    </r>
  </si>
  <si>
    <r>
      <t xml:space="preserve">Unidades del sector turismo beneficiadas con el convenio FINDETER - ALCALDIA
ACTIVIDADES
</t>
    </r>
    <r>
      <rPr>
        <sz val="10"/>
        <rFont val="Arial"/>
        <family val="2"/>
        <charset val="1"/>
      </rPr>
      <t>Promocion, evaluacion y viabilidad de proyecto para financiacion</t>
    </r>
  </si>
  <si>
    <r>
      <t xml:space="preserve">Unidades productivas beneficiadas con el convenio FNG - ALCALDIA
ACTIVIDADES
</t>
    </r>
    <r>
      <rPr>
        <sz val="10"/>
        <rFont val="Arial"/>
        <family val="2"/>
        <charset val="1"/>
      </rPr>
      <t>Numero de operaciones efectivas a traves de los convenios</t>
    </r>
  </si>
  <si>
    <r>
      <t xml:space="preserve">Convenios de movilización de recursos para el sector empresarial 
ACTIVIDADES
</t>
    </r>
    <r>
      <rPr>
        <sz val="10"/>
        <rFont val="Arial"/>
        <family val="2"/>
        <charset val="1"/>
      </rPr>
      <t>Findeter : Dirigido al Sector Turismo
Fondo Nal de Garantias: Dirigido al Fortalecimiento de los procesos de formalización Empresarial
Bancoldex dirigido a la Micro y pequeña empresa.</t>
    </r>
  </si>
  <si>
    <r>
      <t xml:space="preserve"> Empresarios capacitados en cultura financiera 
ACTIVIDADES
</t>
    </r>
    <r>
      <rPr>
        <sz val="10"/>
        <rFont val="Arial"/>
        <family val="2"/>
        <charset val="1"/>
      </rPr>
      <t xml:space="preserve">Convocatoria
Logistica 
Realización del Evento </t>
    </r>
  </si>
  <si>
    <r>
      <t xml:space="preserve">Manejo y depuracion de  pagares 
ACTIVIDADES
</t>
    </r>
    <r>
      <rPr>
        <sz val="10"/>
        <rFont val="Arial"/>
        <family val="2"/>
        <charset val="1"/>
      </rPr>
      <t>Revision de Pagares
Cobro Persuacivo
Cobro Coactivo
Presentacion de estrategia de castigo de cartera</t>
    </r>
  </si>
  <si>
    <r>
      <t xml:space="preserve">Empresas fortalecidas mediante estrategias de logistica, promocion, venta y posicionamiento de los sectores en los diferentes mercados.
ACTIVIDADES
</t>
    </r>
    <r>
      <rPr>
        <sz val="10"/>
        <rFont val="Arial"/>
        <family val="2"/>
        <charset val="1"/>
      </rPr>
      <t>Visitas a empresas y capacitaciones</t>
    </r>
  </si>
  <si>
    <r>
      <t xml:space="preserve">  Asesorias y acompañamientos para la creación de áreas de comercio internacional en empresas
ACTIVIDADES</t>
    </r>
    <r>
      <rPr>
        <sz val="10"/>
        <rFont val="Arial"/>
        <family val="2"/>
        <charset val="1"/>
      </rPr>
      <t xml:space="preserve"> 
acompañamientos
1 visita  trimestral de verificacion de avance </t>
    </r>
  </si>
  <si>
    <r>
      <t xml:space="preserve">visitas de acompañamiento para la sostenibilidad y fortalecimiento de areas de comercio internacional ya creadas en empresas
ACTIVIDADES
</t>
    </r>
    <r>
      <rPr>
        <sz val="10"/>
        <rFont val="Arial"/>
        <family val="2"/>
        <charset val="1"/>
      </rPr>
      <t xml:space="preserve">acompañamientos
1 visita  trimestral de verificacion de avance </t>
    </r>
  </si>
  <si>
    <r>
      <t xml:space="preserve">Consolidar oferta turistica através de la integracion regional de politicas activas de empleo 
ACTIVIDADES
</t>
    </r>
    <r>
      <rPr>
        <sz val="10"/>
        <rFont val="Arial"/>
        <family val="2"/>
        <charset val="1"/>
      </rPr>
      <t xml:space="preserve">Consolidar oferta turistica através de la integracion regional de politicas activas de empleo </t>
    </r>
  </si>
  <si>
    <r>
      <t xml:space="preserve">Consolidar un sistema municipal de turismo e implementar el plan sectorial de turismo integrando las politicas activas de empleo.
ACTIVIDADES
</t>
    </r>
    <r>
      <rPr>
        <sz val="10"/>
        <rFont val="Arial"/>
        <family val="2"/>
        <charset val="1"/>
      </rPr>
      <t>Consolidar un sistema municipal de turismo e implementar el plan sectorial de turismo integrando las politicas activas de empleo.</t>
    </r>
  </si>
  <si>
    <r>
      <t xml:space="preserve">Fortalecer  un Contrato Plan entre Armenia, Manizalez y Pereira
ACTIVIDADES
</t>
    </r>
    <r>
      <rPr>
        <sz val="10"/>
        <rFont val="Arial"/>
        <family val="2"/>
        <charset val="1"/>
      </rPr>
      <t>Fortalecer  un Contrato Plan entre Armenia, Manizalez y Pereira</t>
    </r>
  </si>
  <si>
    <r>
      <t xml:space="preserve"> Permanencia  de unidades de agricultura  
ACTIVIDADES
</t>
    </r>
    <r>
      <rPr>
        <sz val="10"/>
        <rFont val="Arial"/>
        <family val="2"/>
        <charset val="1"/>
      </rPr>
      <t xml:space="preserve">Acompañamiento permanente a las 34 unidades de agricultura establecidas </t>
    </r>
  </si>
  <si>
    <r>
      <t xml:space="preserve">unidades nuevas de agricultura urbana    viabilizadas en procesos de implementacion 
ACTIVIDADES
</t>
    </r>
    <r>
      <rPr>
        <sz val="10"/>
        <rFont val="Arial"/>
        <family val="2"/>
        <charset val="1"/>
      </rPr>
      <t xml:space="preserve">recepción , analisis, respuesta y visita  a </t>
    </r>
    <r>
      <rPr>
        <b/>
        <sz val="10"/>
        <rFont val="Arial"/>
        <family val="2"/>
        <charset val="1"/>
      </rPr>
      <t xml:space="preserve">14 </t>
    </r>
    <r>
      <rPr>
        <sz val="10"/>
        <rFont val="Arial"/>
        <family val="2"/>
        <charset val="1"/>
      </rPr>
      <t>solicitudes   para considerar viabilidad de implementación de unidades de agricultura ,aplicación de lista de chequeo.</t>
    </r>
  </si>
  <si>
    <r>
      <t xml:space="preserve">visitas de acompañamiento social a unidades de agricultura
ACTIVIDADES
1 </t>
    </r>
    <r>
      <rPr>
        <sz val="10"/>
        <rFont val="Arial"/>
        <family val="2"/>
        <charset val="1"/>
      </rPr>
      <t xml:space="preserve">Cronograma de planeacion y Realizacion de visitas      
</t>
    </r>
  </si>
  <si>
    <r>
      <t xml:space="preserve">Encuentros de intercambio de experiencias 
ACTIVIDADES
</t>
    </r>
    <r>
      <rPr>
        <sz val="10"/>
        <rFont val="Arial"/>
        <family val="2"/>
        <charset val="1"/>
      </rPr>
      <t>Encuentro de intercambio de experiencias para el enriquecimeinto de conocimientos</t>
    </r>
  </si>
  <si>
    <r>
      <t xml:space="preserve">1 encuentro de integracion de los beneficiarios de agricultura
ACTIVIDADES
</t>
    </r>
    <r>
      <rPr>
        <sz val="10"/>
        <rFont val="Arial"/>
        <family val="2"/>
        <charset val="1"/>
      </rPr>
      <t>Determinacion de logistica y
Realización de encuentro</t>
    </r>
  </si>
  <si>
    <r>
      <t xml:space="preserve">Ferias de productos agricolas de las unidades
ACTIVIDADES
</t>
    </r>
    <r>
      <rPr>
        <sz val="10"/>
        <rFont val="Arial"/>
        <family val="2"/>
        <charset val="1"/>
      </rPr>
      <t>Selección de  unidades a participar, productos a comercializar en la feria y organización de logistica.
Realización de la ferias.</t>
    </r>
  </si>
  <si>
    <r>
      <t xml:space="preserve">toneladas producidas de alimentos en agricultura 
ACTIVIDADES
</t>
    </r>
    <r>
      <rPr>
        <sz val="10"/>
        <rFont val="Arial"/>
        <family val="2"/>
        <charset val="1"/>
      </rPr>
      <t>programación de 2 siembras.</t>
    </r>
  </si>
  <si>
    <r>
      <t xml:space="preserve">talleres de labores agricolas
ACTIVIDADES
4 </t>
    </r>
    <r>
      <rPr>
        <sz val="10"/>
        <rFont val="Arial"/>
        <family val="2"/>
        <charset val="1"/>
      </rPr>
      <t xml:space="preserve">Capacitación en labores agricolas.
</t>
    </r>
  </si>
  <si>
    <r>
      <t xml:space="preserve">registros de recoleccion de  produccion de las unidades
ACTIVIDADES
</t>
    </r>
    <r>
      <rPr>
        <sz val="10"/>
        <rFont val="Arial"/>
        <family val="2"/>
        <charset val="1"/>
      </rPr>
      <t xml:space="preserve">Recolección mensual de  datos para consolidación de producción.
</t>
    </r>
  </si>
  <si>
    <r>
      <t xml:space="preserve"> Visitas tecnicas 
ACTIVIDADES
</t>
    </r>
    <r>
      <rPr>
        <sz val="10"/>
        <rFont val="Arial"/>
        <family val="2"/>
        <charset val="1"/>
      </rPr>
      <t xml:space="preserve">Visitas de acompañamiento permanente en asistencia técnica.
</t>
    </r>
  </si>
  <si>
    <r>
      <t xml:space="preserve">capacitaciónes y/o talleres en temas relacionados con el objetivo del proyecto. 
ACTIVIDADES
</t>
    </r>
    <r>
      <rPr>
        <sz val="10"/>
        <rFont val="Arial"/>
        <family val="2"/>
        <charset val="1"/>
      </rPr>
      <t xml:space="preserve">determinación  de temas  y
Realización de talleres.
</t>
    </r>
  </si>
  <si>
    <r>
      <t xml:space="preserve">Talleres de capacitacion en mejoramiento del manejo del cultivo 
ACTIVIDADES
</t>
    </r>
    <r>
      <rPr>
        <sz val="10"/>
        <rFont val="Arial"/>
        <family val="2"/>
        <charset val="1"/>
      </rPr>
      <t>definicion de necesidades, logistica del taller, realizacion del taller</t>
    </r>
  </si>
  <si>
    <r>
      <t xml:space="preserve">Pequeños productores beneficiados 
ACTIVIDADES
</t>
    </r>
    <r>
      <rPr>
        <sz val="10"/>
        <rFont val="Arial"/>
        <family val="2"/>
        <charset val="1"/>
      </rPr>
      <t xml:space="preserve">Acercamiento a los pequeños productores, deteccion de necesidades
</t>
    </r>
  </si>
  <si>
    <r>
      <t xml:space="preserve">Suscripcion de Convenio
ACTIVIDADES
</t>
    </r>
    <r>
      <rPr>
        <sz val="10"/>
        <rFont val="Arial"/>
        <family val="2"/>
        <charset val="1"/>
      </rPr>
      <t>Acercamiento con la entidad a Convenir , Definicion de acuerdos, Suscripcion el convenio</t>
    </r>
  </si>
  <si>
    <r>
      <t xml:space="preserve">Suscricion de 1 Convenio
ACTIVIDADES
</t>
    </r>
    <r>
      <rPr>
        <sz val="10"/>
        <rFont val="Arial"/>
        <family val="2"/>
        <charset val="1"/>
      </rPr>
      <t>Acercamiento con la entidad a Convenir , Definicion de acuerdos, Suscripcion el convenio</t>
    </r>
  </si>
  <si>
    <r>
      <t xml:space="preserve">Demostraciones de método
ACTIVIDADES
</t>
    </r>
    <r>
      <rPr>
        <sz val="10"/>
        <rFont val="Arial"/>
        <family val="2"/>
        <charset val="1"/>
      </rPr>
      <t xml:space="preserve">Convocar a los productores - realizar la demostracion de  metodo </t>
    </r>
  </si>
  <si>
    <r>
      <t xml:space="preserve">Capacitaciones a productores agricolas y pecuarios  
ACTIVIDADES
</t>
    </r>
    <r>
      <rPr>
        <sz val="10"/>
        <rFont val="Arial"/>
        <family val="2"/>
        <charset val="1"/>
      </rPr>
      <t>Realizar la convocatoria de los productores -  realizar la capacitacion</t>
    </r>
  </si>
  <si>
    <r>
      <t xml:space="preserve">Productores empoderados de la información crediticia relacionada con el sector agropecuario
ACTIVIDADES
</t>
    </r>
    <r>
      <rPr>
        <sz val="10"/>
        <rFont val="Arial"/>
        <family val="2"/>
        <charset val="1"/>
      </rPr>
      <t>Realizar 3 reuniones de divulgacion de lineas de credito</t>
    </r>
  </si>
  <si>
    <r>
      <t xml:space="preserve">Asistencia Técnica Agropecuaria a  pequeños y medianos productores
ACTIVIDADES
</t>
    </r>
    <r>
      <rPr>
        <sz val="10"/>
        <rFont val="Arial"/>
        <family val="2"/>
        <charset val="1"/>
      </rPr>
      <t xml:space="preserve">Registro usuarios en el libro, Caracterizacion del usuarios, prestacion de servicio
</t>
    </r>
  </si>
  <si>
    <r>
      <t xml:space="preserve">Campañas de sanidad acompañadas
ACTIVIDADES
</t>
    </r>
    <r>
      <rPr>
        <sz val="10"/>
        <rFont val="Arial"/>
        <family val="2"/>
        <charset val="1"/>
      </rPr>
      <t xml:space="preserve">Acercamiento con las  entidades a acompañar, Prestacion del servicio de acompañamiento
</t>
    </r>
  </si>
  <si>
    <r>
      <t xml:space="preserve">Reuniones Concejo Municipal de Desarrollo Rural (CMDR)
ACTIVIDADES
</t>
    </r>
    <r>
      <rPr>
        <sz val="10"/>
        <rFont val="Arial"/>
        <family val="2"/>
        <charset val="1"/>
      </rPr>
      <t>convocatoria, mesas de trabajo, discusión de los temas, aprobacion de los temas</t>
    </r>
  </si>
  <si>
    <r>
      <t xml:space="preserve">Asociaciones Rurales acompañadas
ACTIVIDADES
</t>
    </r>
    <r>
      <rPr>
        <sz val="10"/>
        <rFont val="Arial"/>
        <family val="2"/>
        <charset val="1"/>
      </rPr>
      <t>visita de acompañamiento y asesoria</t>
    </r>
  </si>
  <si>
    <r>
      <t xml:space="preserve">Celebración del Dia del Campesino
ACTIVIDADES
</t>
    </r>
    <r>
      <rPr>
        <sz val="10"/>
        <rFont val="Arial"/>
        <family val="2"/>
        <charset val="1"/>
      </rPr>
      <t>presentacion de propuesta, organizacion y logistica</t>
    </r>
  </si>
  <si>
    <r>
      <t xml:space="preserve"> ASOCIACION CREADA CON POBLACION VULNERABLE
</t>
    </r>
    <r>
      <rPr>
        <sz val="8"/>
        <rFont val="Arial"/>
        <family val="2"/>
        <charset val="1"/>
      </rPr>
      <t xml:space="preserve">
ASOCIACION PARA EL DESARROLLO DE VILLA ESPERANZA   - SE CREO CON 9 PERSONAS VICTIMAS DEL CONFILCTO ARMADO, BENEFICIADAS DE LAS 100 MIL VIVIENDAS GRATIS, ASOCIACION  PARA LA CREACION DE LINEAS PRODUCTIVAS DE NEGOCIO (LINEA ARTESANAL, LOS APIARIOS)                                                              </t>
    </r>
    <r>
      <rPr>
        <b/>
        <sz val="8"/>
        <rFont val="Arial"/>
        <family val="2"/>
        <charset val="1"/>
      </rPr>
      <t>ASOCUYABRA</t>
    </r>
    <r>
      <rPr>
        <sz val="8"/>
        <rFont val="Arial"/>
        <family val="2"/>
        <charset val="1"/>
      </rPr>
      <t xml:space="preserve">, ASOCIACIÓN DE COMERCIANTES DE LA PLACITA CUYABRA.                                                                                                                     </t>
    </r>
  </si>
  <si>
    <r>
      <t>4 - EVENTOS FERIALES REALIZADOS</t>
    </r>
    <r>
      <rPr>
        <b/>
        <sz val="8"/>
        <rFont val="Arial"/>
        <family val="2"/>
        <charset val="1"/>
      </rPr>
      <t xml:space="preserve"> 
"ARMENIA VA A TU EMPRESA" </t>
    </r>
    <r>
      <rPr>
        <sz val="8"/>
        <rFont val="Arial"/>
        <family val="2"/>
        <charset val="1"/>
      </rPr>
      <t xml:space="preserve">EL DIA 26 DE MARZO DE 2015 EN LA PLAZA DE BOLIVAR DE ARMENIA CON LA PARTICIPACION DE  38 EMPRESAS
</t>
    </r>
    <r>
      <rPr>
        <b/>
        <sz val="8"/>
        <rFont val="Arial"/>
        <family val="2"/>
        <charset val="1"/>
      </rPr>
      <t xml:space="preserve">FERIA COMERCIAL Y EMPRESARIAL DE LA CRA 17 </t>
    </r>
    <r>
      <rPr>
        <sz val="8"/>
        <rFont val="Arial"/>
        <family val="2"/>
        <charset val="1"/>
      </rPr>
      <t xml:space="preserve">REALIZADA EL DIA 14 DE MARZO DE 2015                                                                  
</t>
    </r>
    <r>
      <rPr>
        <b/>
        <sz val="8"/>
        <rFont val="Arial"/>
        <family val="2"/>
        <charset val="1"/>
      </rPr>
      <t>II Festival Comercial y Empresarial Alcaldía Municipal de Armenia</t>
    </r>
    <r>
      <rPr>
        <sz val="8"/>
        <rFont val="Arial"/>
        <family val="2"/>
        <charset val="1"/>
      </rPr>
      <t xml:space="preserve"> el 22 de septiembre  de 2015, Hecho a mano</t>
    </r>
  </si>
  <si>
    <r>
      <t xml:space="preserve">
3 ENLACES COMERCIALES REALIZADOS
FERIA COMERCIAL Y EMPRESARIAL CARRERA 17 
</t>
    </r>
    <r>
      <rPr>
        <sz val="8"/>
        <rFont val="Arial"/>
        <family val="2"/>
        <charset val="1"/>
      </rPr>
      <t xml:space="preserve">SE IDENTIFICO Y SE CARACTERIZO LOS DIFERENTES GRUPOS COMERCIALES Y EMPRESARIALES DE ESTE SECTOR .
LA CONVOCATORIA Y PUBLICACION EN PAGINA DEL EVENTO FUE EL DIA 5 DE MARZO DE 2015 MEDIANTE FICHA TECNICA DEL EVENTO Y SE REALIZO EL DIA 14 DE MARZO DE 2015. Y MENDIANTE PAGINA WEB , CORREOS ELECTRONICOS Y PLAN DE MEDIOS.
</t>
    </r>
    <r>
      <rPr>
        <b/>
        <sz val="8"/>
        <rFont val="Arial"/>
        <family val="2"/>
        <charset val="1"/>
      </rPr>
      <t xml:space="preserve">OBJETO: FORTALECER Y PROMOVER EL SECTOR COMERCIAL DEL CENTRO DE ARMENIA.
</t>
    </r>
    <r>
      <rPr>
        <sz val="8"/>
        <rFont val="Arial"/>
        <family val="2"/>
        <charset val="1"/>
      </rPr>
      <t xml:space="preserve">SE IDENTIFICO UN CORREDOR DE LA CARRERA 17 ENTRE CALLES 17 Y 21, DONDE SE REALIZO ACTIVIDAD COMERCIAL DURANTE TODO EL DIA  CON LA ADMINTRACION MUNICIPAL Y OTRAS ACTIVIDADES LUDICAS INCREMENTADO LOS NIVELES DE VENTAS CONSIDRERABLEMENTE.
</t>
    </r>
    <r>
      <rPr>
        <b/>
        <sz val="8"/>
        <rFont val="Arial"/>
        <family val="2"/>
        <charset val="1"/>
      </rPr>
      <t>AQUICAFES</t>
    </r>
    <r>
      <rPr>
        <sz val="8"/>
        <rFont val="Arial"/>
        <family val="2"/>
        <charset val="1"/>
      </rPr>
      <t xml:space="preserve"> 
(CAFÉ LONDON, CAFÉ SORRENTO, CAFÉ YARAYARA Y CAFÉ MOMENTOS). Se realizo puente comercial entre esta asocuiacion y la Direccion de Planeacion municipal para la consecucion de un permiso para la ubicacion de 5 puntos de venta de productos derivados en la plazoleta centenario de la plaza de bolivar durante la tempora de Semana Santa .
</t>
    </r>
    <r>
      <rPr>
        <b/>
        <sz val="8"/>
        <rFont val="Arial"/>
        <family val="2"/>
        <charset val="1"/>
      </rPr>
      <t xml:space="preserve">ARMENIA VA A TU EMPRESA
SE IDENTIFICO Y SE CARACTERIZO LOS DIFERENTES GRUPOS COMERCIALES Y EMPRESARIALES DE ESTE SECTOR .
</t>
    </r>
    <r>
      <rPr>
        <sz val="8"/>
        <rFont val="Arial"/>
        <family val="2"/>
        <charset val="1"/>
      </rPr>
      <t xml:space="preserve">LA CONVOCATORIA Y PUBLICACION EN PAGINA DEL EVENTO FUE EL DIA  DE MARZO DE 2015 MEDIANTE FICHA TECNICA DEL EVENTO Y SE REALIZO EL DIA 26 DE MARZO DE 2015. Y MENDIANTE PAGINA WEB , CORREOS ELECTRONICOS Y PLAN DE MEDIOS.
ACTIVIDADES REALIZADAS:
SE REALIZO PROMOCION DE LAS EMPRESAS DE LA CIUDAD DE ARMENIA, DONDE SE ESTABLECIERON  ESPACIOS COMERCIALES.
CAPACITACION SOBRE NEGOCIACIONES COMERCIALES -  EMPRESARIALES
</t>
    </r>
  </si>
  <si>
    <r>
      <t xml:space="preserve">
30 EMPRESAS ACOMPAÑADAS QUE HACEN PARTE DEL PROCESO DEL BENEFICIO DE LA LEY 1429 DEL PRIIMER EMPLEO: SE LES REALIZO VISITAS DE REVISION DEL CUMPLIMIENTO DE FORMALIZACION LABORAL Y MERCANTIL 
</t>
    </r>
    <r>
      <rPr>
        <b/>
        <sz val="8"/>
        <rFont val="Arial"/>
        <family val="2"/>
        <charset val="1"/>
      </rPr>
      <t xml:space="preserve">1. </t>
    </r>
    <r>
      <rPr>
        <sz val="8"/>
        <rFont val="Arial"/>
        <family val="2"/>
        <charset val="1"/>
      </rPr>
      <t xml:space="preserve">COOTRAFUN (CARLOS ALBERTO FAYA, Transporte)., </t>
    </r>
    <r>
      <rPr>
        <b/>
        <sz val="8"/>
        <rFont val="Arial"/>
        <family val="2"/>
        <charset val="1"/>
      </rPr>
      <t>2</t>
    </r>
    <r>
      <rPr>
        <sz val="8"/>
        <rFont val="Arial"/>
        <family val="2"/>
        <charset val="1"/>
      </rPr>
      <t>. CAFETERIA DE LA I.E. NORMAL, (OLGA LUCIA RODAS, Comercio)</t>
    </r>
    <r>
      <rPr>
        <b/>
        <sz val="8"/>
        <rFont val="Arial"/>
        <family val="2"/>
        <charset val="1"/>
      </rPr>
      <t>.  3</t>
    </r>
    <r>
      <rPr>
        <sz val="8"/>
        <rFont val="Arial"/>
        <family val="2"/>
        <charset val="1"/>
      </rPr>
      <t xml:space="preserve">. CLOSET´S DEL QUINDIO (CARLOS ALBERTO BERMUDEZ, comercio), </t>
    </r>
    <r>
      <rPr>
        <b/>
        <sz val="8"/>
        <rFont val="Arial"/>
        <family val="2"/>
        <charset val="1"/>
      </rPr>
      <t>4</t>
    </r>
    <r>
      <rPr>
        <sz val="8"/>
        <rFont val="Arial"/>
        <family val="2"/>
        <charset val="1"/>
      </rPr>
      <t xml:space="preserve">, BNC COLOMBO AMERICANO (YOLANDA ZAMORANO, Educación) , </t>
    </r>
    <r>
      <rPr>
        <b/>
        <sz val="8"/>
        <rFont val="Arial"/>
        <family val="2"/>
        <charset val="1"/>
      </rPr>
      <t>5</t>
    </r>
    <r>
      <rPr>
        <sz val="8"/>
        <rFont val="Arial"/>
        <family val="2"/>
        <charset val="1"/>
      </rPr>
      <t xml:space="preserve">, PLANTO S.A.S. (ESPERANZA LOPEZ PATIÑO,  comercio). , </t>
    </r>
    <r>
      <rPr>
        <b/>
        <sz val="8"/>
        <rFont val="Arial"/>
        <family val="2"/>
        <charset val="1"/>
      </rPr>
      <t>6</t>
    </r>
    <r>
      <rPr>
        <sz val="8"/>
        <rFont val="Arial"/>
        <family val="2"/>
        <charset val="1"/>
      </rPr>
      <t xml:space="preserve">. BERTHLAN - acta 371, </t>
    </r>
    <r>
      <rPr>
        <b/>
        <sz val="8"/>
        <rFont val="Arial"/>
        <family val="2"/>
        <charset val="1"/>
      </rPr>
      <t>7</t>
    </r>
    <r>
      <rPr>
        <sz val="8"/>
        <rFont val="Arial"/>
        <family val="2"/>
        <charset val="1"/>
      </rPr>
      <t xml:space="preserve">. SERVI CRIST - acta 384, </t>
    </r>
    <r>
      <rPr>
        <b/>
        <sz val="8"/>
        <rFont val="Arial"/>
        <family val="2"/>
        <charset val="1"/>
      </rPr>
      <t>8</t>
    </r>
    <r>
      <rPr>
        <sz val="8"/>
        <rFont val="Arial"/>
        <family val="2"/>
        <charset val="1"/>
      </rPr>
      <t>. MERLY - acta 385</t>
    </r>
    <r>
      <rPr>
        <b/>
        <sz val="8"/>
        <rFont val="Arial"/>
        <family val="2"/>
        <charset val="1"/>
      </rPr>
      <t>, 9</t>
    </r>
    <r>
      <rPr>
        <sz val="8"/>
        <rFont val="Arial"/>
        <family val="2"/>
        <charset val="1"/>
      </rPr>
      <t xml:space="preserve">. COOTRANSLIBERTAD - acta 386,. </t>
    </r>
    <r>
      <rPr>
        <b/>
        <sz val="8"/>
        <rFont val="Arial"/>
        <family val="2"/>
        <charset val="1"/>
      </rPr>
      <t>10</t>
    </r>
    <r>
      <rPr>
        <sz val="8"/>
        <rFont val="Arial"/>
        <family val="2"/>
        <charset val="1"/>
      </rPr>
      <t xml:space="preserve">. FREESTYLE - acta 430, </t>
    </r>
    <r>
      <rPr>
        <b/>
        <sz val="8"/>
        <rFont val="Arial"/>
        <family val="2"/>
        <charset val="1"/>
      </rPr>
      <t>11.</t>
    </r>
    <r>
      <rPr>
        <sz val="8"/>
        <rFont val="Arial"/>
        <family val="2"/>
        <charset val="1"/>
      </rPr>
      <t xml:space="preserve"> M&amp; O TECNOLOGY - acta 431, </t>
    </r>
    <r>
      <rPr>
        <b/>
        <sz val="8"/>
        <rFont val="Arial"/>
        <family val="2"/>
        <charset val="1"/>
      </rPr>
      <t>12</t>
    </r>
    <r>
      <rPr>
        <sz val="8"/>
        <rFont val="Arial"/>
        <family val="2"/>
        <charset val="1"/>
      </rPr>
      <t xml:space="preserve">. CELULAR WEB - acta 440, </t>
    </r>
    <r>
      <rPr>
        <b/>
        <sz val="8"/>
        <rFont val="Arial"/>
        <family val="2"/>
        <charset val="1"/>
      </rPr>
      <t>13</t>
    </r>
    <r>
      <rPr>
        <sz val="8"/>
        <rFont val="Arial"/>
        <family val="2"/>
        <charset val="1"/>
      </rPr>
      <t xml:space="preserve">. JUAN CARLOS TELLEZ - acta 441, </t>
    </r>
    <r>
      <rPr>
        <b/>
        <sz val="8"/>
        <rFont val="Arial"/>
        <family val="2"/>
        <charset val="1"/>
      </rPr>
      <t>14</t>
    </r>
    <r>
      <rPr>
        <sz val="8"/>
        <rFont val="Arial"/>
        <family val="2"/>
        <charset val="1"/>
      </rPr>
      <t xml:space="preserve">. ALMACEN NUEVO HOGAR - acta 452, </t>
    </r>
    <r>
      <rPr>
        <b/>
        <sz val="8"/>
        <rFont val="Arial"/>
        <family val="2"/>
        <charset val="1"/>
      </rPr>
      <t>15</t>
    </r>
    <r>
      <rPr>
        <sz val="8"/>
        <rFont val="Arial"/>
        <family val="2"/>
        <charset val="1"/>
      </rPr>
      <t xml:space="preserve">. BOTARATOS WILLIAM CASTAÑO - acta 453 , </t>
    </r>
    <r>
      <rPr>
        <b/>
        <sz val="8"/>
        <rFont val="Arial"/>
        <family val="2"/>
        <charset val="1"/>
      </rPr>
      <t>16</t>
    </r>
    <r>
      <rPr>
        <sz val="8"/>
        <rFont val="Arial"/>
        <family val="2"/>
        <charset val="1"/>
      </rPr>
      <t xml:space="preserve">. LA TIENDA DEL CELULAR - acta 454, </t>
    </r>
    <r>
      <rPr>
        <b/>
        <sz val="8"/>
        <rFont val="Arial"/>
        <family val="2"/>
        <charset val="1"/>
      </rPr>
      <t>17.</t>
    </r>
    <r>
      <rPr>
        <sz val="8"/>
        <rFont val="Arial"/>
        <family val="2"/>
        <charset val="1"/>
      </rPr>
      <t xml:space="preserve"> FRANCO CELL - acta 455, </t>
    </r>
    <r>
      <rPr>
        <b/>
        <sz val="8"/>
        <rFont val="Arial"/>
        <family val="2"/>
        <charset val="1"/>
      </rPr>
      <t>18</t>
    </r>
    <r>
      <rPr>
        <sz val="8"/>
        <rFont val="Arial"/>
        <family val="2"/>
        <charset val="1"/>
      </rPr>
      <t xml:space="preserve">. JOSE HERNANDO HURTADO - NUEVO MILENIO - Acta 456, </t>
    </r>
    <r>
      <rPr>
        <b/>
        <sz val="8"/>
        <rFont val="Arial"/>
        <family val="2"/>
        <charset val="1"/>
      </rPr>
      <t>19.</t>
    </r>
    <r>
      <rPr>
        <sz val="8"/>
        <rFont val="Arial"/>
        <family val="2"/>
        <charset val="1"/>
      </rPr>
      <t xml:space="preserve"> COMERCIALZIADORA S&amp;S - acta 465,  </t>
    </r>
    <r>
      <rPr>
        <b/>
        <sz val="8"/>
        <rFont val="Arial"/>
        <family val="2"/>
        <charset val="1"/>
      </rPr>
      <t xml:space="preserve"> 20.</t>
    </r>
    <r>
      <rPr>
        <sz val="8"/>
        <rFont val="Arial"/>
        <family val="2"/>
        <charset val="1"/>
      </rPr>
      <t xml:space="preserve"> CREAR PUBLICIDAD - acta 466,  </t>
    </r>
    <r>
      <rPr>
        <b/>
        <sz val="8"/>
        <rFont val="Arial"/>
        <family val="2"/>
        <charset val="1"/>
      </rPr>
      <t xml:space="preserve"> 21,</t>
    </r>
    <r>
      <rPr>
        <sz val="8"/>
        <rFont val="Arial"/>
        <family val="2"/>
        <charset val="1"/>
      </rPr>
      <t xml:space="preserve"> STORE JEAMS - ACTA 640,  </t>
    </r>
    <r>
      <rPr>
        <b/>
        <sz val="8"/>
        <rFont val="Arial"/>
        <family val="2"/>
        <charset val="1"/>
      </rPr>
      <t>22.</t>
    </r>
    <r>
      <rPr>
        <sz val="8"/>
        <rFont val="Arial"/>
        <family val="2"/>
        <charset val="1"/>
      </rPr>
      <t xml:space="preserve"> CERAMI HOGAR - ACTA 807
</t>
    </r>
    <r>
      <rPr>
        <b/>
        <sz val="8"/>
        <rFont val="Arial"/>
        <family val="2"/>
        <charset val="1"/>
      </rPr>
      <t>23.</t>
    </r>
    <r>
      <rPr>
        <sz val="8"/>
        <rFont val="Arial"/>
        <family val="2"/>
        <charset val="1"/>
      </rPr>
      <t xml:space="preserve"> CONSTRUCOL SAS - ACTA 808, </t>
    </r>
    <r>
      <rPr>
        <b/>
        <sz val="8"/>
        <rFont val="Arial"/>
        <family val="2"/>
        <charset val="1"/>
      </rPr>
      <t xml:space="preserve"> 24. </t>
    </r>
    <r>
      <rPr>
        <sz val="8"/>
        <rFont val="Arial"/>
        <family val="2"/>
        <charset val="1"/>
      </rPr>
      <t xml:space="preserve">ILIMITADA ARQUITECTURA SAS - ACTA 809,    </t>
    </r>
    <r>
      <rPr>
        <b/>
        <sz val="8"/>
        <rFont val="Arial"/>
        <family val="2"/>
        <charset val="1"/>
      </rPr>
      <t>25</t>
    </r>
    <r>
      <rPr>
        <sz val="8"/>
        <rFont val="Arial"/>
        <family val="2"/>
        <charset val="1"/>
      </rPr>
      <t xml:space="preserve">. 7 ARROYOS JUAN F SIERRA - ACTA 810,   </t>
    </r>
    <r>
      <rPr>
        <b/>
        <sz val="8"/>
        <rFont val="Arial"/>
        <family val="2"/>
        <charset val="1"/>
      </rPr>
      <t xml:space="preserve"> 26.</t>
    </r>
    <r>
      <rPr>
        <sz val="8"/>
        <rFont val="Arial"/>
        <family val="2"/>
        <charset val="1"/>
      </rPr>
      <t xml:space="preserve"> CAS VIAL SAS - ACTA 811,    </t>
    </r>
    <r>
      <rPr>
        <b/>
        <sz val="8"/>
        <rFont val="Arial"/>
        <family val="2"/>
        <charset val="1"/>
      </rPr>
      <t>27</t>
    </r>
    <r>
      <rPr>
        <sz val="8"/>
        <rFont val="Arial"/>
        <family val="2"/>
        <charset val="1"/>
      </rPr>
      <t xml:space="preserve"> SENIOR PLAZA ARMENIA - ACTA 812,   </t>
    </r>
    <r>
      <rPr>
        <b/>
        <sz val="8"/>
        <rFont val="Arial"/>
        <family val="2"/>
        <charset val="1"/>
      </rPr>
      <t xml:space="preserve">28. </t>
    </r>
    <r>
      <rPr>
        <sz val="8"/>
        <rFont val="Arial"/>
        <family val="2"/>
        <charset val="1"/>
      </rPr>
      <t xml:space="preserve">MIRADOR DEL QUINDIO SAS- ACTA 813,   </t>
    </r>
    <r>
      <rPr>
        <b/>
        <sz val="8"/>
        <rFont val="Arial"/>
        <family val="2"/>
        <charset val="1"/>
      </rPr>
      <t>29.</t>
    </r>
    <r>
      <rPr>
        <sz val="8"/>
        <rFont val="Arial"/>
        <family val="2"/>
        <charset val="1"/>
      </rPr>
      <t xml:space="preserve"> TRAVEL TICKET TURISMO - ACTA 814
</t>
    </r>
    <r>
      <rPr>
        <b/>
        <sz val="8"/>
        <rFont val="Arial"/>
        <family val="2"/>
        <charset val="1"/>
      </rPr>
      <t>30.</t>
    </r>
    <r>
      <rPr>
        <sz val="8"/>
        <rFont val="Arial"/>
        <family val="2"/>
        <charset val="1"/>
      </rPr>
      <t xml:space="preserve"> COMERCIO WEB SAS - ACTA 815
</t>
    </r>
  </si>
  <si>
    <r>
      <t xml:space="preserve">32ACTIVIDADES REALIZADAS
4 CAPACITACION EN CONFORMACION DE MODELOS ASOCIATIVOS 
</t>
    </r>
    <r>
      <rPr>
        <sz val="8"/>
        <rFont val="Arial"/>
        <family val="2"/>
        <charset val="1"/>
      </rPr>
      <t xml:space="preserve">( A  14 MADRES CABEZA DE FAMILIA  COMUNA 9,  
36 ADULTOS MAYORES GRUPO DE ADULTO MAYOR "TESORO VALIENTE" - COMUNA 9, 
25 PERSONAS POBLACION VULNERABLE EN GENERAL COMUNA 7 EN PARQUE URIBE GABRIELA MISTRAL
23 VICTIMAS DEL CONFLICTO ARMADO VILLA ESPERANZA TERMINADO CON LA CONFORMACION DE LA ASOCIACION.- COMUNA 1 ),
</t>
    </r>
    <r>
      <rPr>
        <b/>
        <sz val="8"/>
        <rFont val="Arial"/>
        <family val="2"/>
        <charset val="1"/>
      </rPr>
      <t xml:space="preserve">12 ACTIVIDADES DE  IDENTIFICACION DE GRUPO </t>
    </r>
    <r>
      <rPr>
        <sz val="8"/>
        <rFont val="Arial"/>
        <family val="2"/>
        <charset val="1"/>
      </rPr>
      <t xml:space="preserve">(VILLA ESPERANZA COMUNA 1 - BARRIO URIBE COMUNA 7 - LA LUMINOZA CORBONES COMUNA 8 -  GRUPO DE JOVENES VULNERABLE COMUNA 8 - ADULTO MAYOR COMUNA 9 - MADRES CABEZAS DE HOGAR COMUNA 9 - DESPAZADOS AFROCOLOMBIANOS COMUNA 1 - PINAREZ MADRES CABEZA DE HOGAR COMUNA 1 - TESOROS VALIENTES COMUNA 9 COLISEO  - DESPLAZADOS DEL BARRIO MODELO COMUNA 9 - POBLACION VULNERABLE DEL GRANADA COMUNA 9- GIBRALTAR POBLACION VULNERABLE COMUNA 2)
</t>
    </r>
    <r>
      <rPr>
        <b/>
        <sz val="8"/>
        <rFont val="Arial"/>
        <family val="2"/>
        <charset val="1"/>
      </rPr>
      <t xml:space="preserve">  
1  ACTIVIDAD DE CONVOCATORIA</t>
    </r>
    <r>
      <rPr>
        <sz val="8"/>
        <rFont val="Arial"/>
        <family val="2"/>
        <charset val="1"/>
      </rPr>
      <t xml:space="preserve"> A LA ASAMBLEA DE CONSTITUCION DE LA ASOCIACION, REALIZACION FICHA TENICA Y SU PUBLICACION EN PAGINA, ENVIO DE CORREOS ELECTRONICOS.
</t>
    </r>
    <r>
      <rPr>
        <b/>
        <sz val="8"/>
        <rFont val="Arial"/>
        <family val="2"/>
        <charset val="1"/>
      </rPr>
      <t>7 ACTIVIDADES DE ASESORIA A VARIOS GRUPOS</t>
    </r>
    <r>
      <rPr>
        <sz val="8"/>
        <rFont val="Arial"/>
        <family val="2"/>
        <charset val="1"/>
      </rPr>
      <t xml:space="preserve"> ( ACTA 187 del 25-02-2015; 327 del 20-03-2015; 362 del 27-03-2015; 580 del 22-05-2015; 646 del 1-06-2015; 691 del 6-06-2015; 780 del 11-06-2015)
</t>
    </r>
    <r>
      <rPr>
        <b/>
        <sz val="8"/>
        <rFont val="Arial"/>
        <family val="2"/>
        <charset val="1"/>
      </rPr>
      <t>2 TALLERES CAPACITACION</t>
    </r>
    <r>
      <rPr>
        <sz val="8"/>
        <rFont val="Arial"/>
        <family val="2"/>
        <charset val="1"/>
      </rPr>
      <t xml:space="preserve"> (EN CONTABILIDAD BASICA PARA ENTIDADES SIN ANIMO DE LUCRO - DICTADO POR LA CONTADORA YULIET PULIDO ACTA 403 del 8-04-2015.; ELABORACION DE ACTAS BRINDADO A VILLA ESPERANZA ACTA 657 DEL 3-06-2015)
</t>
    </r>
    <r>
      <rPr>
        <b/>
        <sz val="8"/>
        <rFont val="Arial"/>
        <family val="2"/>
        <charset val="1"/>
      </rPr>
      <t>2CURSO DE COOPPERATIVISMO</t>
    </r>
    <r>
      <rPr>
        <sz val="8"/>
        <rFont val="Arial"/>
        <family val="2"/>
        <charset val="1"/>
      </rPr>
      <t xml:space="preserve"> 20 HORAS CERTIFICADA POR EL SENA (acta 204 del 02-03-2015  y el 27 del mayo de 2015)
</t>
    </r>
    <r>
      <rPr>
        <b/>
        <sz val="8"/>
        <rFont val="Arial"/>
        <family val="2"/>
        <charset val="1"/>
      </rPr>
      <t xml:space="preserve">3 ACTIVIDADES DE ACOMPAÑAMIENTO </t>
    </r>
    <r>
      <rPr>
        <sz val="8"/>
        <rFont val="Arial"/>
        <family val="2"/>
        <charset val="1"/>
      </rPr>
      <t xml:space="preserve">CON VILLA ESPERANZA CONFORMACION DE LA ASOCIACION. (ACTA 372 del 30-03-2015; 422 del 10-04-2015; 429 del 13-04-2015; 581 del 23-05-2015; 
</t>
    </r>
    <r>
      <rPr>
        <b/>
        <sz val="8"/>
        <rFont val="Arial"/>
        <family val="2"/>
        <charset val="1"/>
      </rPr>
      <t>1 ACTIVIDAD</t>
    </r>
    <r>
      <rPr>
        <sz val="8"/>
        <rFont val="Arial"/>
        <family val="2"/>
        <charset val="1"/>
      </rPr>
      <t xml:space="preserve"> DE SENSIBILIAZACION Y PROMOCION DE INCLUSION LABORAL DE POBLACION VULNERABLE EN SITUACION DE DISCAPACIDAD  O GRUPOS HETEROS ACTIVIDAD REALIZADA EN EL CORREDOR IDENTIFICADO DEL SECTOR DEL BOSQUE Y SAN JOSE Y BARRIO GRANADA.                                                                                     24 ACTIVIDADES REALIZADAS (JULIO A SEPTIEMBRE)                                                                                                                                                                                                                                   7 CAPACITACIONES EN CONFORMACIÓN DE MODELOS ASOCIATIVOS                                                                                                                                                                       (A 6 MADRES CABEZA DE HOGAR BARRIO SANTANDER COMUNA 4                                                                                                                                                                                                                                                             6 MUJERES VULNERABLES DEL GRUPO LA LUMINOSA BARRIO CORBONES COMUNA 8                                                                                                                                                                                                                     6 JOVENES VULNERABLES BARRIO CORBONES COMUNA 8                                                                                                                                                                                                                                                                           5 MUJERES VICTIMAS DEL CONFLICTO BARRIO FACHADA COMUNA 2                                                                                                                                                                                                                                                       18 MUJERES DEL PROGRAMA FAMILIAS EN ACCIÓN                                                                                                                                                                                                                                                                                                 17 VICTIMAS DEL CONFLICTO ARMADO BARRIO JARDIN DE FACHADA COMUNA 2                                                                                                                                                                                                                        7 MUJERES VICTIMAS DEL CONFLICTO ARMADO BARRIO JARDIN DE FACHADA COMUNA 2                                                                                                                                                                                                                                                                                                                                                                                  4 ACTIVIDADES DE IDENTIFICACIÓN DE GRUPO (MADRES CABEZA DE HOGAR BARRIO SANTANDER COMUNA 4 - MUJERES VULNERABLES GRUPO LA LUMINOSA BARRIO CORBONES COMUNA 8 - MUJERES VICTIMAS DEL CONFLICTO ARMADO BARRIO FACHADA COMUNA 2 -  POBLACIÓN VICTIMA DEL CONFLICTO ARMADO BARRIO JARDIN DE FACHADA COMUNA 2)                                                                                                                                                                                                                                                                                                                                      5  ACTIVIDADES DE ASESORIA A VARIOS GRUPOS ( ACTA 942 DEL 22-07-2015; 1048 del 18-08-2015; 1067 del 20-08-2015; 1152 del 07-09-2015;1262  del 30-09-2015)                                                                                                                                                                                                                                                                                                                                                                                                                    3 ACTIVIDADES DE ACOMPAÑAMIENTO CON GRUPOS VULNERABLES Y EL DPS: MADRES CABEZA DE  HOGAR, POBLACIÓN VULNERABLE  Y VICTIMAS DEL CONFLICTO ARMADO  (ACTA 933 del 21-07-2015; 958 28-07-2015; 1114 09-09-2015)                                                                                                                                                                                                                          1 CURSO DE 40 HORAS EN  PREPARACION DE COMIDAS RAPIDAS CERTIFICADO POR EL SENA, PARA POBLACIÓN VULNERABLE, SE BENEFICIARON 19 PERSONAS (ACTA 1114 DEL 28-08-2015)                                                                                                                                                                                                                                                                                         4 ACTIVIDADES DE FORTALECIMIENTO A ASOCIACIONES VULNERABLES                                                                                                                                                                                                               VILLA ESPERANZA: TALLER SOBRE CULTURA DEL AHORRO ACTA 1009 Y TALLER SOBRE COMUNICACIÓN ASERTIVA ACTA 1073                                                                                                               ACOMI PROYECTO ARTESANIAS JUAN SEBASTIAN: ACOMPAÑAMIENTO AL DPS ACTA 988 Y SELECCION DE PROYECTO AL PROGRAMA DE COMPONENTE A PROVEEDORES DPS ACTA 992</t>
    </r>
  </si>
  <si>
    <r>
      <t xml:space="preserve">14 EMPRESAS GRADUADAS EN NTC-6001  IV COHORTE
</t>
    </r>
    <r>
      <rPr>
        <sz val="8"/>
        <rFont val="Arial"/>
        <family val="2"/>
        <charset val="1"/>
      </rPr>
      <t xml:space="preserve">
BUILDING TECNOLOGY SAS,  KID COLLECTION SAS,  HATO LA MACANA,   HERNAN ALFONSO ARENAS OCAMPO, HELADOS FRUIT POP, MUEBLES HOME AND LIFE ,  MONTAJES TECNICOS,  ESTACION DE SERVICIO TEXACO CENTER ARMENIA,  TECNISOFTWARE SAS, IMPRESOS LEO,SS,  CAFE LA MORELIA SAS.,  RANSMISORA QUINDIO, ARIAS &amp; COMPAÑIA LTDA, ARIAS &amp; CIA SAS, GRUPO LOGISTICO TRNSPORTE VEHICULAR SAS
</t>
    </r>
  </si>
  <si>
    <r>
      <t xml:space="preserve">30 FUNCIONARIOS GRADUADOS EMPRESAS ISO:9001:2008 II COHORTE
3 POR EMPRESA
</t>
    </r>
    <r>
      <rPr>
        <sz val="8"/>
        <rFont val="Arial"/>
        <family val="2"/>
        <charset val="1"/>
      </rPr>
      <t xml:space="preserve">
LA CRONICA DEL QUINDIO, COOVIDA, FUNDACION PARTICIPAR IPS, CLINICA FUNDADORES  ARMENIA, ECHEVERRY Y CIA, EMPRESA DE VIGILANCIA Y SEGURIDAD ENMANUEL, CATORCE CATORCE, TRANSPORTE CIUDAD MILAGRO, COOPERATIVA DE TRANSPORTE CENTENARIO, COOP. DE MOTORISTAS DEL QUINDIO
</t>
    </r>
  </si>
  <si>
    <r>
      <t xml:space="preserve">32 AUDITORES GRADUADOS EN GESITION PUBLICA GP-1000
EL 24 DE ABRIL DE 2015
</t>
    </r>
    <r>
      <rPr>
        <sz val="8"/>
        <rFont val="Arial"/>
        <family val="2"/>
        <charset val="1"/>
      </rPr>
      <t xml:space="preserve">
30 AUDIRORES GRADUADOS DE LA RAMA JUDICIAL
2 AUDITORES GRADIADOS DEL CONCEJO MUNICIPAL
</t>
    </r>
  </si>
  <si>
    <r>
      <t xml:space="preserve">3 CORREDORES EMPRESARIALES IDENTIFICADOS, CARACTERIZADOS
</t>
    </r>
    <r>
      <rPr>
        <sz val="8"/>
        <rFont val="Arial"/>
        <family val="2"/>
        <charset val="1"/>
      </rPr>
      <t xml:space="preserve">
</t>
    </r>
    <r>
      <rPr>
        <b/>
        <sz val="8"/>
        <rFont val="Arial"/>
        <family val="2"/>
        <charset val="1"/>
      </rPr>
      <t>CORREDOR EMPRESARIAL BARRIO GRANADA</t>
    </r>
    <r>
      <rPr>
        <sz val="8"/>
        <rFont val="Arial"/>
        <family val="2"/>
        <charset val="1"/>
      </rPr>
      <t xml:space="preserve"> SE LE REALIZO IDENTIFICACION DE LOS TIPOS DE NEGOCIOS REGISTRADOS EN ESE SECTOR IDENTIFICANDO 84 EMPRESAS A LAS CUALES SE INFORMO DE SOBRE EL ACOMPAÑAMIENTO POR PARTE DE LA ALCALDIA 
</t>
    </r>
    <r>
      <rPr>
        <b/>
        <sz val="8"/>
        <rFont val="Arial"/>
        <family val="2"/>
        <charset val="1"/>
      </rPr>
      <t xml:space="preserve">CORREDOR EMPRESARIAL DE LA CALLE 21 SECTOR BOSQUE  </t>
    </r>
    <r>
      <rPr>
        <sz val="8"/>
        <rFont val="Arial"/>
        <family val="2"/>
        <charset val="1"/>
      </rPr>
      <t xml:space="preserve">SE LE REALIZO IDENTIFICACION DE LOS TIPOS DE NEGOCIOS REGISTRADOS EN ESE SECTOR IDENTIFICANDO 84 EMPRESAS A LAS CUALES SE INFORMO DE SOBRE EL ACOMPAÑAMIENTO POR PARTE DE LA ALCALDIA 
</t>
    </r>
    <r>
      <rPr>
        <b/>
        <sz val="8"/>
        <rFont val="Arial"/>
        <family val="2"/>
        <charset val="1"/>
      </rPr>
      <t xml:space="preserve">CORREDOR EMPRESARIAL CRA 17 SECTOR CENTRO
</t>
    </r>
    <r>
      <rPr>
        <sz val="8"/>
        <rFont val="Arial"/>
        <family val="2"/>
        <charset val="1"/>
      </rPr>
      <t xml:space="preserve">IDENTIFICACION, SE LES CONVOCO A ESTOS EMPRESARIOS ATRAVES DE FICHA TECNICA PUBLICADA EN PAGINA, ENVIO DE CORREOS ELECTRONICOS, REUNIONES CON EMPRESARIOS Y  LA FERIA COMERCIAL EMPRESARIAL DE LA CRA 17, SE MONTO LOGISTICA DE LA FERIA, SE DIFUNDIO PLAN DE MEDIOS EN MEDIOS DE COMUNICACION (RADIO Y TELEVISION) PAGINA WEB.
ACTIVIDADES PROMOCIONALES, CULTURALES, LUDICAS, COMERCIALES
</t>
    </r>
    <r>
      <rPr>
        <b/>
        <sz val="8"/>
        <rFont val="Arial"/>
        <family val="2"/>
        <charset val="1"/>
      </rPr>
      <t xml:space="preserve">CORREDOR EMPRESARIAL CRA 14
</t>
    </r>
    <r>
      <rPr>
        <sz val="8"/>
        <rFont val="Arial"/>
        <family val="2"/>
        <charset val="1"/>
      </rPr>
      <t xml:space="preserve">IDENTIFICACION, SE LES CONVOCO A ESTOS EMPRESARIOS ATRAVES DE FICHA TECNICA PUBLICADA EN PAGINA, ENVIO DE CORREOS ELECTRONICOS, REUNIONES CON EMPRESARIOS Y  LA FERIA COMERCIAL EMPRESARIAL DE LA CRA 14 .
</t>
    </r>
    <r>
      <rPr>
        <b/>
        <sz val="8"/>
        <rFont val="Arial"/>
        <family val="2"/>
        <charset val="1"/>
      </rPr>
      <t>CAPACITACION EN EL DECRETO 1446</t>
    </r>
    <r>
      <rPr>
        <sz val="8"/>
        <rFont val="Arial"/>
        <family val="2"/>
        <charset val="1"/>
      </rPr>
      <t xml:space="preserve"> - SISTEMA DE SEGURIDAD Y SALUD EN EL TRABAJO , BRINDADA AL CORREDOR CENTRO Y EL CORREDOR DE LA 26 - 4 JUNIO - 30 PARTICIPANTES </t>
    </r>
  </si>
  <si>
    <r>
      <t xml:space="preserve">5 INFORMES  DE ESTADO DE OCUPACION REALIZADOS 
</t>
    </r>
    <r>
      <rPr>
        <sz val="8"/>
        <rFont val="Arial"/>
        <family val="2"/>
        <charset val="1"/>
      </rPr>
      <t xml:space="preserve">
 1 ER INFORME DEL 15 ENERO AL 14 DE FEBRERO DE2015
2DO INFORME DEL 15 DE FEBRERO AL 14 DE MARZO DE 2015
3 ER INFORME DE 15 DE MARZO AL 14 DE ABRIL DE 2015
8 DE MAYO AL 7 DE JUNIO DE 2015
08 D EJUNIO AL 14 DE JUNIO DE 2015</t>
    </r>
  </si>
  <si>
    <r>
      <t xml:space="preserve">5 ACTIVDADES REALIZADAS DE APOYO
</t>
    </r>
    <r>
      <rPr>
        <sz val="8"/>
        <rFont val="Arial"/>
        <family val="2"/>
        <charset val="1"/>
      </rPr>
      <t xml:space="preserve">
</t>
    </r>
    <r>
      <rPr>
        <b/>
        <sz val="8"/>
        <rFont val="Arial"/>
        <family val="2"/>
        <charset val="1"/>
      </rPr>
      <t>1 ARMENIA VA A TU EMPRESA</t>
    </r>
    <r>
      <rPr>
        <sz val="8"/>
        <rFont val="Arial"/>
        <family val="2"/>
        <charset val="1"/>
      </rPr>
      <t xml:space="preserve">  CON OMAR QUEVEDO MUESTRA EMPRESARIAL MARROQUINERIA 26-03-2015  ´PLAZA DE BOLIVAR 
</t>
    </r>
    <r>
      <rPr>
        <b/>
        <sz val="8"/>
        <rFont val="Arial"/>
        <family val="2"/>
        <charset val="1"/>
      </rPr>
      <t>4 ACTIVDADES  CON SECRETARIA DE SALUD</t>
    </r>
    <r>
      <rPr>
        <sz val="8"/>
        <rFont val="Arial"/>
        <family val="2"/>
        <charset val="1"/>
      </rPr>
      <t xml:space="preserve"> , ADJUDICATARIOS TEMA SALUD OUPACIONAL.
PROMOCION Y PREVENCION DE AMBIENTES LABORALES ADJUDICATARIOS PLAZA MINIORISTA
21-04-2015 PROBKEMAS MENTALES
23-04-2015 SALUD MENTAL
28-04-2015 VACUNACION DE FIEBRE AMARILLA TDF 
29-04-2015 CANCER</t>
    </r>
  </si>
  <si>
    <r>
      <t xml:space="preserve">2 ASOCIONES FORTALECIDAS
</t>
    </r>
    <r>
      <rPr>
        <sz val="8"/>
        <rFont val="Arial"/>
        <family val="2"/>
        <charset val="1"/>
      </rPr>
      <t xml:space="preserve">
</t>
    </r>
    <r>
      <rPr>
        <b/>
        <sz val="8"/>
        <rFont val="Arial"/>
        <family val="2"/>
        <charset val="1"/>
      </rPr>
      <t>PLANETA VERDE</t>
    </r>
    <r>
      <rPr>
        <sz val="8"/>
        <rFont val="Arial"/>
        <family val="2"/>
        <charset val="1"/>
      </rPr>
      <t xml:space="preserve">(FORTALECIDA A TRAVES DE CURSO DE DE JARDINERIA EN EL JARDIN BOTANICO DE CALARCA EL DIA 18 DE MARZO DE 2015)
</t>
    </r>
    <r>
      <rPr>
        <b/>
        <sz val="8"/>
        <rFont val="Arial"/>
        <family val="2"/>
        <charset val="1"/>
      </rPr>
      <t xml:space="preserve">
ASORGEC - (</t>
    </r>
    <r>
      <rPr>
        <sz val="8"/>
        <rFont val="Arial"/>
        <family val="2"/>
        <charset val="1"/>
      </rPr>
      <t xml:space="preserve">SE LE APOYO EN LA REALIZACION DE UN MANUAL DE FUNCIONES Y LA ELABORACION DE UNA CARTILLA BROCHURE, SE LE SOCIALIZO COMO DEBE ESTAR COMPUESTA LA PARTE ESTRUCTURAL DE UNA ASOCIACION - ACERCAMIENTOS COMERCIALES.)
</t>
    </r>
  </si>
  <si>
    <r>
      <t>25 de febrero de 2015,</t>
    </r>
    <r>
      <rPr>
        <sz val="8"/>
        <rFont val="Arial"/>
        <family val="2"/>
        <charset val="1"/>
      </rPr>
      <t xml:space="preserve"> Se realizó rueda financiera con Findeter en el Auditorio Ancizar lópez lópez, donde participaron los Bancos Helm Bank y Sudameris con el acompañamiento de Findeter., asistencia de 8 personas.    </t>
    </r>
    <r>
      <rPr>
        <b/>
        <sz val="8"/>
        <rFont val="Arial"/>
        <family val="2"/>
        <charset val="1"/>
      </rPr>
      <t>Marzo 26 de 2015,</t>
    </r>
    <r>
      <rPr>
        <sz val="8"/>
        <rFont val="Arial"/>
        <family val="2"/>
        <charset val="1"/>
      </rPr>
      <t xml:space="preserve"> se realizó rueda financiera en el evento Armenia va a tu empresa realizado en la plaza de Bolivar de la ciudad, participaron los bancos: Bogotá y Sudameris. Asistencia de 9 personas </t>
    </r>
    <r>
      <rPr>
        <b/>
        <sz val="8"/>
        <rFont val="Arial"/>
        <family val="2"/>
        <charset val="1"/>
      </rPr>
      <t>Agosto 10 de 2015</t>
    </r>
    <r>
      <rPr>
        <sz val="8"/>
        <rFont val="Arial"/>
        <family val="2"/>
        <charset val="1"/>
      </rPr>
      <t xml:space="preserve"> Rueda Financiera con Bancoldex y Fondo Nacional de Garantías en el Auditorio Ancizar López L: Asistieron 40 personas para un total de asistentes a diciembre 31 de 2015 de 57 personas.</t>
    </r>
  </si>
  <si>
    <r>
      <t xml:space="preserve">- </t>
    </r>
    <r>
      <rPr>
        <b/>
        <sz val="8"/>
        <rFont val="Arial"/>
        <family val="2"/>
        <charset val="1"/>
      </rPr>
      <t>Enero 26 de 2015</t>
    </r>
    <r>
      <rPr>
        <sz val="8"/>
        <rFont val="Arial"/>
        <family val="2"/>
        <charset val="1"/>
      </rPr>
      <t xml:space="preserve"> se realizó capacitación en el auditorio del Concejo municipal sobre “estrategias para vender por internet” y líneas de crédito con la asistencia de 36 empresarios.                                                                                                                    -</t>
    </r>
    <r>
      <rPr>
        <b/>
        <sz val="8"/>
        <rFont val="Arial"/>
        <family val="2"/>
        <charset val="1"/>
      </rPr>
      <t>Marzo 26 de 2015</t>
    </r>
    <r>
      <rPr>
        <sz val="8"/>
        <rFont val="Arial"/>
        <family val="2"/>
        <charset val="1"/>
      </rPr>
      <t xml:space="preserve">, en la plaza de Bolivar con una asistencia de 48.                                                                                  -   </t>
    </r>
    <r>
      <rPr>
        <b/>
        <sz val="8"/>
        <rFont val="Arial"/>
        <family val="2"/>
        <charset val="1"/>
      </rPr>
      <t>13 de Abril de 2015</t>
    </r>
    <r>
      <rPr>
        <sz val="8"/>
        <rFont val="Arial"/>
        <family val="2"/>
        <charset val="1"/>
      </rPr>
      <t xml:space="preserve">, capacitación en la sala de Gobierno líneas de crédito con una asistencia de 8 empresarios interesados en el sector exportador;  </t>
    </r>
    <r>
      <rPr>
        <b/>
        <sz val="8"/>
        <rFont val="Arial"/>
        <family val="2"/>
        <charset val="1"/>
      </rPr>
      <t xml:space="preserve">Agosto 10 de 2015  </t>
    </r>
    <r>
      <rPr>
        <sz val="8"/>
        <rFont val="Arial"/>
        <family val="2"/>
        <charset val="1"/>
      </rPr>
      <t xml:space="preserve">capacitación cultura financiera y acceso crediticio en el Auditorio Ancizar López López, con una asistencia de 40 empresarios </t>
    </r>
    <r>
      <rPr>
        <b/>
        <sz val="8"/>
        <rFont val="Arial"/>
        <family val="2"/>
        <charset val="1"/>
      </rPr>
      <t>Octubre 01 de 2015</t>
    </r>
    <r>
      <rPr>
        <sz val="8"/>
        <rFont val="Arial"/>
        <family val="2"/>
        <charset val="1"/>
      </rPr>
      <t xml:space="preserve"> Capacitación líneas de crédito convenios Alcaldía de Armenia y sitio web www.armeniaenlinea.com., con una asistencia de 12 empresarios.  </t>
    </r>
    <r>
      <rPr>
        <b/>
        <sz val="8"/>
        <rFont val="Arial"/>
        <family val="2"/>
        <charset val="1"/>
      </rPr>
      <t xml:space="preserve">Noviembre 26/15 </t>
    </r>
    <r>
      <rPr>
        <sz val="8"/>
        <rFont val="Arial"/>
        <family val="2"/>
        <charset val="1"/>
      </rPr>
      <t xml:space="preserve"> Capacitación líneas de crédito y socialización vitrina virtual empresarial, con una asistencia de 18 empresarios para un total a Diciembre 31 de 2015 de 162 capacitados.</t>
    </r>
  </si>
  <si>
    <r>
      <t xml:space="preserve">
8 ASOCIACIONES FORTALECIDAS 
</t>
    </r>
    <r>
      <rPr>
        <sz val="8"/>
        <rFont val="Arial"/>
        <family val="2"/>
        <charset val="1"/>
      </rPr>
      <t xml:space="preserve">
</t>
    </r>
    <r>
      <rPr>
        <b/>
        <sz val="8"/>
        <rFont val="Arial"/>
        <family val="2"/>
        <charset val="1"/>
      </rPr>
      <t xml:space="preserve">ASOCIEMPRE - ASOCIACION DE CIEGOS EMPRENDEDDORES DE ARMENIA( </t>
    </r>
    <r>
      <rPr>
        <sz val="8"/>
        <rFont val="Arial"/>
        <family val="2"/>
        <charset val="1"/>
      </rPr>
      <t xml:space="preserve">SE LES FORTALECIO A TRAVES DE 4 CAPACITACIONES EN TECNICAS DE MASAJE
DE MADEROTERAPIA MASAJES LINFATICOS Y RELAJANTES Y TEORIAS SOBRE LOS TEMAS. -  12 PERSONAS CAPACITADAS.
EMPRESAS QUE DICTARON CAPACITACION HEALTH BEAUTY &amp; LIFE - ROSTROS Y FIGURAS - CENTRO DE BELLEZA SOL Y BELLEZA -  ESTETICA DIVAS SPA.
</t>
    </r>
    <r>
      <rPr>
        <b/>
        <sz val="8"/>
        <rFont val="Arial"/>
        <family val="2"/>
        <charset val="1"/>
      </rPr>
      <t>ACOMI - (</t>
    </r>
    <r>
      <rPr>
        <sz val="8"/>
        <rFont val="Arial"/>
        <family val="2"/>
        <charset val="1"/>
      </rPr>
      <t xml:space="preserve">SE LES FORTALECIO CON 6 ACERCAMIENTOS COMERCUIALES Y LA ELABORACION LA LISTA DE PRECIOS DE PRODUCTOS
VENTANILLA VERDE - PREESCOLAR EL PORTAL DEL SABER - COOPERATIVA DE MOTORISTAS DEL QUINDIO - IURIS LEGAL (FIRMA DE ABOGADOS) HUEVOS EL NIDO Y LA BROSTERIA DE JUANCHO. - SE LES BRINDO CAPACITACION DE NEGOCIACIONES COMERCIALES - 7 ASISTENTES)
</t>
    </r>
    <r>
      <rPr>
        <b/>
        <sz val="8"/>
        <rFont val="Arial"/>
        <family val="2"/>
        <charset val="1"/>
      </rPr>
      <t xml:space="preserve">ASOPROCOMA - </t>
    </r>
    <r>
      <rPr>
        <sz val="8"/>
        <rFont val="Arial"/>
        <family val="2"/>
        <charset val="1"/>
      </rPr>
      <t xml:space="preserve"> (SE LES FORTALECIO A TRAVES DEL CURSO DE MANIPULACION DE ALIMENTOS LOS DIAS 16 , 17, 23 Y 24 DE FEBRERO Y 2 DE MARZO ENTRE OTRAS. SE LES DICTO CAPACITACION A  27 PERSONAS, TAMBIEN CAPACITACION DE COOPERATIVISMO. SE LES APOYO EN LA ELABORACION DE LA ASAMBLEA GENERAL, ACTUALIZACION DE REGISTRO MERCANTIL)
</t>
    </r>
    <r>
      <rPr>
        <b/>
        <sz val="8"/>
        <rFont val="Arial"/>
        <family val="2"/>
        <charset val="1"/>
      </rPr>
      <t xml:space="preserve">FUNESCO - ( </t>
    </r>
    <r>
      <rPr>
        <sz val="8"/>
        <rFont val="Arial"/>
        <family val="2"/>
        <charset val="1"/>
      </rPr>
      <t xml:space="preserve">SE LES HIZO EL CURSO DE MANIPULACION DE ALIMENTOS QUE CONTO CON 25 PERSONAS. EL 20 DE MARZO)
</t>
    </r>
    <r>
      <rPr>
        <b/>
        <sz val="8"/>
        <rFont val="Arial"/>
        <family val="2"/>
        <charset val="1"/>
      </rPr>
      <t>ASOCIARME (</t>
    </r>
    <r>
      <rPr>
        <sz val="8"/>
        <rFont val="Arial"/>
        <family val="2"/>
        <charset val="1"/>
      </rPr>
      <t xml:space="preserve">ASOCIACIOON DE COMERCIANTES DEL CENTRO DE ARMENIA ELABORACION PREPARACION LOGISTICA DE UN EVENTO FERIAL CARRERA 17 - 14 MARZO 2005)
</t>
    </r>
    <r>
      <rPr>
        <b/>
        <sz val="8"/>
        <rFont val="Arial"/>
        <family val="2"/>
        <charset val="1"/>
      </rPr>
      <t>AQUICAFE (</t>
    </r>
    <r>
      <rPr>
        <sz val="8"/>
        <rFont val="Arial"/>
        <family val="2"/>
        <charset val="1"/>
      </rPr>
      <t xml:space="preserve">SE REALIZO ACERCAMIENTO COMERCIAL Y FACILITACION DEL ESPACIO PUBLICO PARA UBICACION DE STAND EN LA PLAZA DE BOLIVAR.)
</t>
    </r>
    <r>
      <rPr>
        <b/>
        <sz val="8"/>
        <rFont val="Arial"/>
        <family val="2"/>
        <charset val="1"/>
      </rPr>
      <t xml:space="preserve">ASOCIACION DE CORRETAJE BOCA DEL TUNEL - ACBT ( </t>
    </r>
    <r>
      <rPr>
        <sz val="8"/>
        <rFont val="Arial"/>
        <family val="2"/>
        <charset val="1"/>
      </rPr>
      <t xml:space="preserve">SE LES BRINDO CAPACITACIO0NES EN MODELOS ASOCIATIVOS A 9 MIEMBROS Y 12 PERSONAS PARTICULARES.EN EL MARCO DE LA VITRINA EMPRESARIAL  ARMENIA VA A TU EMPRESA.)
</t>
    </r>
    <r>
      <rPr>
        <b/>
        <sz val="8"/>
        <rFont val="Arial"/>
        <family val="2"/>
        <charset val="1"/>
      </rPr>
      <t>Asociación Juvenil DRAGO- Asociación Q y C  (</t>
    </r>
    <r>
      <rPr>
        <sz val="8"/>
        <rFont val="Arial"/>
        <family val="2"/>
        <charset val="1"/>
      </rPr>
      <t xml:space="preserve">CAPACITACION EN  Opalizado en Vidrio y Grabado en Cerámica, se perfilo el proyecto para presentar al DPS.)                                      </t>
    </r>
    <r>
      <rPr>
        <b/>
        <sz val="8"/>
        <rFont val="Arial"/>
        <family val="2"/>
        <charset val="1"/>
      </rPr>
      <t xml:space="preserve">AAURA </t>
    </r>
    <r>
      <rPr>
        <sz val="8"/>
        <rFont val="Arial"/>
        <family val="2"/>
        <charset val="1"/>
      </rPr>
      <t xml:space="preserve">(Capacitación de motivación empresarial)                                                                                                                      
</t>
    </r>
    <r>
      <rPr>
        <b/>
        <sz val="8"/>
        <rFont val="Arial"/>
        <family val="2"/>
        <charset val="1"/>
      </rPr>
      <t>Asocición de artesanos</t>
    </r>
    <r>
      <rPr>
        <sz val="8"/>
        <rFont val="Arial"/>
        <family val="2"/>
        <charset val="1"/>
      </rPr>
      <t xml:space="preserve"> capacitación de vitrinismo </t>
    </r>
  </si>
  <si>
    <t xml:space="preserve">
Se realizó un informe semestral de acuerdo a la informacion arojada por el DANE, en donde se encontro que:
La tasa global de participación es  del 63.9%, si se compara con el mismo periodo del año anterior esta tasa disminuyo 1.3% pp, lo que significa que la presión de los desocupados  ejercida sobre el mercado laboral disminuyo
La tasa de ocupación revelado en su último boletín de estadísticas, como el municipio de Armenia ha permanecido nuevamente en el deshonroso primer lugar del ranking de la tabla de fue del 54.2%, si se compara con el mismo periodo del año anterior tubo una disminución de 1,4% pp
Pese a los esfuerzos realizados no podemos disminuir los esfuerzos realizados, por esto la Administración Municipal lidera el fortalecimiento del Observatorio Laboral de Armenia para realizar análisis más precisos y técnicos sobre las posibles causas que no reflejan las acciones tomadas hasta la fecha.  Según la información entregada en el Boletín del DANE .
Es muy apresurado para hacer conclusiones sin antes reunirnos con todos los integrantes del observatorio y analizar algunas variables que están haciendo que los esfuerzos realizados por los agentes económicos de la ciudad no se vean reflejados en estos boletines tales como
Crecimiento de la migración
Aumento de la población económicamente activa (PEA)
Problemas de orden estructural, esta conclusión surge del comportamiento manifestado durante varios años por parte de la PEA del municipio de Armenia en materia de dinámica demográfica; la demanda de trabajo sufre un déficit de oferta debido a la ausencia de mano de obra calificada, que  para la época se manifiesta con mayor impacto en el sector constructor, y de igual manera a que la población en edad de trabajar no acude a las plazas laborales disponibles en el mercado. Este fenómeno se ve incrementado por la fase del ciclo económico y la dinámica del mercado correspondientes al trimestre móvil evaluado.</t>
  </si>
  <si>
    <t>8 VISITAS DE SOSTENIMIENTO A LAS EMPRESAS DE LA PRIMERA COHORTE 
SE VISITARON LAS SIGUIENETS EMPRESAS FRITOS YOLIS, MUEBLES HOME AND LIFE INDUSTRIA  ANDINA DE ALIMENTOS NOI HAY CONTINUIDAD EN EL AREA 
Y A LA INDSTRIA ANDINA DE ALIMENTOS QUIEN  CONTINUA CON EL PROCESO DE INTERNACIONALIZACION CON 5 VISITAS REALIZADAS.</t>
  </si>
  <si>
    <t>Periodo de corte:   ENERO 1 A DICIEMBRE 31  DE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</si>
</sst>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240A]\ #,##0.00"/>
    <numFmt numFmtId="165" formatCode="_(\$* #,##0.00_);_(\$* \(#,##0.00\);_(\$* \-??_);_(@_)"/>
    <numFmt numFmtId="166" formatCode="_(\$* #,##0_);_(\$* \(#,##0\);_(\$* \-??_);_(@_)"/>
    <numFmt numFmtId="167" formatCode="0.0%"/>
    <numFmt numFmtId="168" formatCode="[$$-240A]\ #,##0"/>
  </numFmts>
  <fonts count="15" x14ac:knownFonts="1">
    <font>
      <sz val="10"/>
      <name val="Arial"/>
      <family val="2"/>
      <charset val="1"/>
    </font>
    <font>
      <sz val="11"/>
      <name val="Arial"/>
      <family val="2"/>
      <charset val="1"/>
    </font>
    <font>
      <b/>
      <sz val="11"/>
      <name val="Arial"/>
      <family val="2"/>
      <charset val="1"/>
    </font>
    <font>
      <b/>
      <u/>
      <sz val="11"/>
      <name val="Arial"/>
      <family val="2"/>
      <charset val="1"/>
    </font>
    <font>
      <b/>
      <sz val="9"/>
      <name val="Arial"/>
      <family val="2"/>
      <charset val="1"/>
    </font>
    <font>
      <b/>
      <sz val="10"/>
      <name val="Arial"/>
      <family val="2"/>
      <charset val="1"/>
    </font>
    <font>
      <sz val="8"/>
      <name val="Arial"/>
      <family val="2"/>
      <charset val="1"/>
    </font>
    <font>
      <b/>
      <sz val="12"/>
      <name val="Arial"/>
      <family val="2"/>
      <charset val="1"/>
    </font>
    <font>
      <b/>
      <sz val="14"/>
      <name val="Arial"/>
      <family val="2"/>
      <charset val="1"/>
    </font>
    <font>
      <b/>
      <sz val="9"/>
      <color rgb="FF000000"/>
      <name val="Tahoma"/>
      <family val="2"/>
      <charset val="1"/>
    </font>
    <font>
      <b/>
      <sz val="8"/>
      <color rgb="FF000000"/>
      <name val="Tahoma"/>
      <family val="2"/>
      <charset val="1"/>
    </font>
    <font>
      <b/>
      <sz val="10"/>
      <color rgb="FF000000"/>
      <name val="Tahoma"/>
      <family val="2"/>
      <charset val="1"/>
    </font>
    <font>
      <sz val="10"/>
      <name val="Arial"/>
      <family val="2"/>
      <charset val="1"/>
    </font>
    <font>
      <b/>
      <sz val="10"/>
      <name val="Arial"/>
      <family val="2"/>
    </font>
    <font>
      <b/>
      <sz val="8"/>
      <name val="Arial"/>
      <family val="2"/>
      <charset val="1"/>
    </font>
  </fonts>
  <fills count="5">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
      <patternFill patternType="solid">
        <fgColor theme="0" tint="-0.14999847407452621"/>
        <bgColor indexed="64"/>
      </patternFill>
    </fill>
  </fills>
  <borders count="44">
    <border>
      <left/>
      <right/>
      <top/>
      <bottom/>
      <diagonal/>
    </border>
    <border>
      <left style="medium">
        <color auto="1"/>
      </left>
      <right/>
      <top style="medium">
        <color auto="1"/>
      </top>
      <bottom style="thin">
        <color auto="1"/>
      </bottom>
      <diagonal/>
    </border>
    <border>
      <left/>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style="medium">
        <color auto="1"/>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style="medium">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right/>
      <top/>
      <bottom style="medium">
        <color auto="1"/>
      </bottom>
      <diagonal/>
    </border>
    <border>
      <left/>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165" fontId="12" fillId="0" borderId="0" applyBorder="0" applyProtection="0"/>
    <xf numFmtId="9" fontId="12" fillId="0" borderId="0" applyBorder="0" applyProtection="0"/>
    <xf numFmtId="0" fontId="12" fillId="0" borderId="0"/>
  </cellStyleXfs>
  <cellXfs count="213">
    <xf numFmtId="0" fontId="0" fillId="0" borderId="0" xfId="0"/>
    <xf numFmtId="0" fontId="5" fillId="0" borderId="2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Alignment="1">
      <alignment vertical="center"/>
    </xf>
    <xf numFmtId="0" fontId="1" fillId="0" borderId="0" xfId="0" applyFont="1" applyFill="1" applyBorder="1" applyAlignment="1">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21"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9" fontId="0" fillId="0" borderId="21" xfId="2" applyFont="1" applyFill="1" applyBorder="1" applyAlignment="1" applyProtection="1">
      <alignment horizontal="center" vertical="center"/>
    </xf>
    <xf numFmtId="164" fontId="2" fillId="0" borderId="21" xfId="0" applyNumberFormat="1" applyFont="1" applyFill="1" applyBorder="1" applyAlignment="1">
      <alignment vertical="center"/>
    </xf>
    <xf numFmtId="164" fontId="2" fillId="0" borderId="21" xfId="0" applyNumberFormat="1" applyFont="1" applyFill="1" applyBorder="1" applyAlignment="1">
      <alignment horizontal="center" vertical="center"/>
    </xf>
    <xf numFmtId="0" fontId="1" fillId="0" borderId="25" xfId="0" applyFont="1" applyFill="1" applyBorder="1" applyAlignment="1">
      <alignment horizontal="center" vertical="center"/>
    </xf>
    <xf numFmtId="0" fontId="2"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27" xfId="0" applyFont="1" applyFill="1" applyBorder="1" applyAlignment="1">
      <alignment horizontal="center" vertical="center"/>
    </xf>
    <xf numFmtId="9" fontId="0" fillId="0" borderId="25" xfId="2" applyFont="1" applyFill="1" applyBorder="1" applyAlignment="1" applyProtection="1">
      <alignment horizontal="center" vertical="center"/>
    </xf>
    <xf numFmtId="164" fontId="1" fillId="0" borderId="25" xfId="0" applyNumberFormat="1" applyFont="1" applyFill="1" applyBorder="1" applyAlignment="1">
      <alignment horizontal="center" vertical="center"/>
    </xf>
    <xf numFmtId="0" fontId="2" fillId="0" borderId="26" xfId="0" applyFont="1" applyFill="1" applyBorder="1" applyAlignment="1">
      <alignment horizontal="center" vertical="center"/>
    </xf>
    <xf numFmtId="0" fontId="2" fillId="0" borderId="5" xfId="0" applyFont="1" applyFill="1" applyBorder="1" applyAlignment="1">
      <alignment horizontal="center" vertical="center"/>
    </xf>
    <xf numFmtId="164" fontId="2" fillId="0" borderId="25" xfId="0" applyNumberFormat="1" applyFont="1" applyFill="1" applyBorder="1" applyAlignment="1">
      <alignment vertical="center"/>
    </xf>
    <xf numFmtId="164" fontId="2" fillId="0" borderId="25" xfId="0" applyNumberFormat="1" applyFont="1" applyFill="1" applyBorder="1" applyAlignment="1">
      <alignment horizontal="center" vertical="center"/>
    </xf>
    <xf numFmtId="0" fontId="2" fillId="0" borderId="28"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1" xfId="0" applyFont="1" applyFill="1" applyBorder="1" applyAlignment="1">
      <alignment horizontal="center" vertical="center" wrapText="1"/>
    </xf>
    <xf numFmtId="9" fontId="0" fillId="0" borderId="28" xfId="2" applyFont="1" applyFill="1" applyBorder="1" applyAlignment="1" applyProtection="1">
      <alignment horizontal="center" vertical="center" wrapText="1"/>
    </xf>
    <xf numFmtId="164" fontId="2" fillId="0" borderId="28" xfId="0" applyNumberFormat="1" applyFont="1" applyFill="1" applyBorder="1" applyAlignment="1">
      <alignment vertical="center" wrapText="1"/>
    </xf>
    <xf numFmtId="164" fontId="2" fillId="0" borderId="28"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9" fontId="0" fillId="0" borderId="0" xfId="2" applyFont="1" applyFill="1" applyBorder="1" applyAlignment="1" applyProtection="1">
      <alignment horizontal="center" vertical="center" wrapText="1"/>
    </xf>
    <xf numFmtId="164" fontId="2" fillId="0" borderId="0" xfId="0" applyNumberFormat="1" applyFont="1" applyFill="1" applyBorder="1" applyAlignment="1">
      <alignment vertical="center" wrapText="1"/>
    </xf>
    <xf numFmtId="164" fontId="2" fillId="0" borderId="0" xfId="0" applyNumberFormat="1" applyFont="1" applyFill="1" applyBorder="1" applyAlignment="1">
      <alignment horizontal="center" vertical="center" wrapText="1"/>
    </xf>
    <xf numFmtId="10" fontId="0" fillId="0" borderId="0" xfId="2" applyNumberFormat="1" applyFont="1" applyFill="1" applyBorder="1" applyAlignment="1" applyProtection="1">
      <alignment horizontal="center" vertical="center" wrapText="1"/>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justify" vertical="center"/>
    </xf>
    <xf numFmtId="0" fontId="6" fillId="0" borderId="0" xfId="0" applyFont="1" applyFill="1" applyAlignment="1">
      <alignment horizontal="center" vertical="center"/>
    </xf>
    <xf numFmtId="168" fontId="5" fillId="0" borderId="0" xfId="0" applyNumberFormat="1" applyFont="1" applyFill="1" applyAlignment="1">
      <alignment horizontal="center" vertical="center" textRotation="90"/>
    </xf>
    <xf numFmtId="164" fontId="2" fillId="0" borderId="0" xfId="0" applyNumberFormat="1" applyFont="1" applyFill="1" applyBorder="1" applyAlignment="1">
      <alignment vertical="center"/>
    </xf>
    <xf numFmtId="164" fontId="1" fillId="0" borderId="0" xfId="0" applyNumberFormat="1" applyFont="1" applyFill="1" applyBorder="1" applyAlignment="1">
      <alignment vertical="center"/>
    </xf>
    <xf numFmtId="10" fontId="0" fillId="0" borderId="0" xfId="2" applyNumberFormat="1" applyFont="1" applyFill="1" applyBorder="1" applyAlignment="1" applyProtection="1">
      <alignment vertical="center"/>
    </xf>
    <xf numFmtId="0" fontId="2" fillId="0" borderId="0" xfId="0" applyFont="1" applyFill="1" applyBorder="1" applyAlignment="1">
      <alignment horizontal="center" vertical="center"/>
    </xf>
    <xf numFmtId="0" fontId="5" fillId="0" borderId="0" xfId="0" applyFont="1" applyFill="1" applyBorder="1" applyAlignment="1">
      <alignment horizontal="center" vertical="center"/>
    </xf>
    <xf numFmtId="9" fontId="2" fillId="0" borderId="0" xfId="2" applyFont="1" applyFill="1" applyBorder="1" applyAlignment="1" applyProtection="1">
      <alignment horizontal="center" vertical="center"/>
    </xf>
    <xf numFmtId="0" fontId="0" fillId="0" borderId="39" xfId="0" applyFont="1" applyFill="1" applyBorder="1" applyAlignment="1">
      <alignment vertical="center"/>
    </xf>
    <xf numFmtId="0" fontId="0" fillId="0" borderId="39" xfId="0" applyFont="1" applyFill="1" applyBorder="1" applyAlignment="1">
      <alignment horizontal="center" vertical="center"/>
    </xf>
    <xf numFmtId="0" fontId="5" fillId="0" borderId="0" xfId="0" applyFont="1" applyFill="1" applyAlignment="1">
      <alignment vertical="center"/>
    </xf>
    <xf numFmtId="0" fontId="0" fillId="0" borderId="0" xfId="0" applyFont="1" applyFill="1" applyBorder="1" applyAlignment="1">
      <alignment horizontal="center" vertical="center"/>
    </xf>
    <xf numFmtId="9" fontId="1" fillId="0" borderId="0" xfId="2" applyFont="1" applyFill="1" applyBorder="1" applyAlignment="1" applyProtection="1">
      <alignment horizontal="center" vertical="center"/>
    </xf>
    <xf numFmtId="10" fontId="2" fillId="0" borderId="0" xfId="2" applyNumberFormat="1" applyFont="1" applyFill="1" applyBorder="1" applyAlignment="1" applyProtection="1">
      <alignment horizontal="center" vertical="center"/>
    </xf>
    <xf numFmtId="9" fontId="0" fillId="0" borderId="0" xfId="2" applyFont="1" applyFill="1" applyAlignment="1">
      <alignment vertical="center"/>
    </xf>
    <xf numFmtId="0" fontId="0" fillId="0" borderId="0" xfId="0" applyFont="1" applyFill="1"/>
    <xf numFmtId="0" fontId="8" fillId="0" borderId="4"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1" fillId="0" borderId="0" xfId="0" applyFont="1" applyFill="1"/>
    <xf numFmtId="10" fontId="0" fillId="0" borderId="25" xfId="2" applyNumberFormat="1" applyFont="1" applyFill="1" applyBorder="1" applyAlignment="1">
      <alignment horizontal="center" vertical="center" wrapText="1"/>
    </xf>
    <xf numFmtId="0" fontId="5" fillId="0" borderId="21"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9" fontId="4" fillId="2" borderId="10" xfId="2" applyFont="1" applyFill="1" applyBorder="1" applyAlignment="1" applyProtection="1">
      <alignment horizontal="center" vertical="center" wrapText="1"/>
    </xf>
    <xf numFmtId="0" fontId="2" fillId="2" borderId="10" xfId="0" applyFont="1" applyFill="1" applyBorder="1" applyAlignment="1">
      <alignment horizontal="center" vertical="center" wrapText="1"/>
    </xf>
    <xf numFmtId="10" fontId="4" fillId="2" borderId="10" xfId="2" applyNumberFormat="1" applyFont="1" applyFill="1" applyBorder="1" applyAlignment="1" applyProtection="1">
      <alignment horizontal="center" vertical="center" wrapText="1"/>
    </xf>
    <xf numFmtId="0" fontId="4" fillId="2" borderId="11"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9" fontId="0" fillId="2" borderId="16" xfId="2" applyFont="1" applyFill="1" applyBorder="1" applyAlignment="1" applyProtection="1">
      <alignment horizontal="center" vertical="center"/>
    </xf>
    <xf numFmtId="0" fontId="1" fillId="2" borderId="16" xfId="0" applyFont="1" applyFill="1" applyBorder="1" applyAlignment="1">
      <alignment horizontal="center" vertical="center"/>
    </xf>
    <xf numFmtId="10" fontId="0" fillId="2" borderId="16" xfId="2" applyNumberFormat="1" applyFont="1" applyFill="1" applyBorder="1" applyAlignment="1" applyProtection="1">
      <alignment horizontal="center" vertical="center"/>
    </xf>
    <xf numFmtId="0" fontId="2" fillId="2" borderId="20" xfId="0" applyFont="1" applyFill="1" applyBorder="1" applyAlignment="1">
      <alignment horizontal="center" vertical="center"/>
    </xf>
    <xf numFmtId="0" fontId="5" fillId="0" borderId="33"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0" fillId="0" borderId="25" xfId="0" applyFont="1" applyFill="1" applyBorder="1" applyAlignment="1">
      <alignment horizontal="center" vertical="center" wrapText="1"/>
    </xf>
    <xf numFmtId="166" fontId="5" fillId="0" borderId="25" xfId="1" applyNumberFormat="1" applyFont="1" applyFill="1" applyBorder="1" applyAlignment="1" applyProtection="1">
      <alignment horizontal="center" vertical="center" wrapText="1"/>
    </xf>
    <xf numFmtId="168" fontId="0" fillId="0" borderId="25" xfId="0" applyNumberFormat="1" applyFont="1" applyFill="1" applyBorder="1" applyAlignment="1">
      <alignment horizontal="center" vertical="center" wrapText="1"/>
    </xf>
    <xf numFmtId="168" fontId="0" fillId="0" borderId="25" xfId="1" applyNumberFormat="1" applyFont="1" applyFill="1" applyBorder="1" applyAlignment="1" applyProtection="1">
      <alignment horizontal="center" vertical="center" wrapText="1"/>
    </xf>
    <xf numFmtId="0" fontId="5" fillId="3" borderId="32"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2" fillId="3" borderId="34" xfId="0" applyFont="1" applyFill="1" applyBorder="1" applyAlignment="1">
      <alignment horizontal="center" vertical="center" wrapText="1"/>
    </xf>
    <xf numFmtId="1" fontId="5" fillId="0" borderId="25" xfId="0" applyNumberFormat="1" applyFont="1" applyFill="1" applyBorder="1" applyAlignment="1">
      <alignment horizontal="center" vertical="center" wrapText="1"/>
    </xf>
    <xf numFmtId="0" fontId="13" fillId="2" borderId="12" xfId="0" applyFont="1" applyFill="1" applyBorder="1" applyAlignment="1">
      <alignment horizontal="center" vertical="center"/>
    </xf>
    <xf numFmtId="0" fontId="13" fillId="2" borderId="11" xfId="0" applyFont="1" applyFill="1" applyBorder="1" applyAlignment="1">
      <alignment horizontal="center" vertical="center"/>
    </xf>
    <xf numFmtId="0" fontId="13" fillId="0" borderId="40" xfId="0" applyFont="1" applyFill="1" applyBorder="1" applyAlignment="1">
      <alignment horizontal="center" vertical="center"/>
    </xf>
    <xf numFmtId="9" fontId="13" fillId="0" borderId="41" xfId="2" applyFont="1" applyFill="1" applyBorder="1" applyAlignment="1">
      <alignment horizontal="center" vertical="center"/>
    </xf>
    <xf numFmtId="0" fontId="13" fillId="0" borderId="34" xfId="0" applyFont="1" applyFill="1" applyBorder="1" applyAlignment="1">
      <alignment horizontal="center" vertical="center"/>
    </xf>
    <xf numFmtId="9" fontId="13" fillId="0" borderId="4" xfId="2" applyFont="1" applyFill="1" applyBorder="1" applyAlignment="1">
      <alignment horizontal="center" vertical="center"/>
    </xf>
    <xf numFmtId="0" fontId="0" fillId="0" borderId="42" xfId="0" applyFont="1" applyFill="1" applyBorder="1" applyAlignment="1">
      <alignment horizontal="center" vertical="center"/>
    </xf>
    <xf numFmtId="9" fontId="12" fillId="0" borderId="43" xfId="2" applyFill="1" applyBorder="1" applyAlignment="1">
      <alignment horizontal="center" vertical="center"/>
    </xf>
    <xf numFmtId="10" fontId="13" fillId="2" borderId="11" xfId="2" applyNumberFormat="1" applyFont="1" applyFill="1" applyBorder="1" applyAlignment="1">
      <alignment horizontal="center" vertical="center"/>
    </xf>
    <xf numFmtId="0" fontId="5" fillId="0" borderId="25"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25" xfId="3" applyFont="1" applyFill="1" applyBorder="1" applyAlignment="1">
      <alignment horizontal="center" vertical="center" wrapText="1"/>
    </xf>
    <xf numFmtId="0" fontId="0" fillId="0" borderId="35"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0" xfId="0" applyFont="1" applyFill="1" applyBorder="1" applyAlignment="1">
      <alignment horizontal="justify" vertical="center" wrapText="1"/>
    </xf>
    <xf numFmtId="0" fontId="0" fillId="0" borderId="33" xfId="0" applyFont="1" applyFill="1" applyBorder="1" applyAlignment="1">
      <alignment horizontal="justify" vertical="center" wrapText="1"/>
    </xf>
    <xf numFmtId="0" fontId="0" fillId="0" borderId="25" xfId="0" applyFont="1" applyFill="1" applyBorder="1" applyAlignment="1">
      <alignment horizontal="justify" vertical="center" wrapText="1"/>
    </xf>
    <xf numFmtId="0" fontId="0" fillId="0" borderId="35" xfId="0" applyFont="1" applyFill="1" applyBorder="1" applyAlignment="1">
      <alignment horizontal="justify" vertical="center" wrapText="1"/>
    </xf>
    <xf numFmtId="0" fontId="0" fillId="0" borderId="3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0" fillId="0" borderId="36" xfId="0" applyFont="1" applyFill="1" applyBorder="1" applyAlignment="1">
      <alignment horizontal="justify" vertical="center" wrapText="1"/>
    </xf>
    <xf numFmtId="0" fontId="0" fillId="0" borderId="28" xfId="0" applyFont="1" applyFill="1" applyBorder="1" applyAlignment="1">
      <alignment horizontal="center" vertical="center" wrapText="1"/>
    </xf>
    <xf numFmtId="0" fontId="0" fillId="0" borderId="21" xfId="0" applyFont="1" applyFill="1" applyBorder="1" applyAlignment="1">
      <alignment horizontal="justify" vertical="center" wrapText="1"/>
    </xf>
    <xf numFmtId="0" fontId="0" fillId="0" borderId="16" xfId="0" applyFont="1" applyFill="1" applyBorder="1" applyAlignment="1">
      <alignment horizontal="justify" vertical="center" wrapText="1"/>
    </xf>
    <xf numFmtId="0" fontId="0" fillId="0" borderId="28" xfId="0" applyFont="1" applyFill="1" applyBorder="1" applyAlignment="1">
      <alignment horizontal="justify" vertical="center" wrapText="1"/>
    </xf>
    <xf numFmtId="9" fontId="0" fillId="0" borderId="21" xfId="0" applyNumberFormat="1" applyFont="1" applyFill="1" applyBorder="1" applyAlignment="1">
      <alignment horizontal="center" vertical="center" wrapText="1"/>
    </xf>
    <xf numFmtId="0" fontId="0" fillId="0" borderId="37" xfId="0" applyFont="1" applyFill="1" applyBorder="1" applyAlignment="1">
      <alignment horizontal="justify" vertical="center" wrapText="1"/>
    </xf>
    <xf numFmtId="1" fontId="0" fillId="0" borderId="25" xfId="0" applyNumberFormat="1" applyFont="1" applyFill="1" applyBorder="1" applyAlignment="1">
      <alignment horizontal="center" vertical="center" wrapText="1"/>
    </xf>
    <xf numFmtId="49" fontId="0" fillId="0" borderId="25" xfId="0" applyNumberFormat="1" applyFont="1" applyFill="1" applyBorder="1" applyAlignment="1">
      <alignment horizontal="center" vertical="center" wrapText="1"/>
    </xf>
    <xf numFmtId="9" fontId="0" fillId="2" borderId="25" xfId="2" applyFont="1" applyFill="1" applyBorder="1" applyAlignment="1" applyProtection="1">
      <alignment horizontal="center" vertical="center" wrapText="1"/>
    </xf>
    <xf numFmtId="167" fontId="0" fillId="2" borderId="25" xfId="2" applyNumberFormat="1" applyFont="1" applyFill="1" applyBorder="1" applyAlignment="1" applyProtection="1">
      <alignment horizontal="center" vertical="center" wrapText="1"/>
    </xf>
    <xf numFmtId="10" fontId="0" fillId="2" borderId="25" xfId="2" applyNumberFormat="1" applyFont="1" applyFill="1" applyBorder="1" applyAlignment="1">
      <alignment horizontal="center" vertical="center" wrapText="1"/>
    </xf>
    <xf numFmtId="9" fontId="0" fillId="2" borderId="25" xfId="2" applyFont="1" applyFill="1" applyBorder="1" applyAlignment="1">
      <alignment horizontal="center" vertical="center" wrapText="1"/>
    </xf>
    <xf numFmtId="0" fontId="6" fillId="0" borderId="33" xfId="0" applyFont="1" applyFill="1" applyBorder="1" applyAlignment="1">
      <alignment horizontal="left" vertical="center" wrapText="1"/>
    </xf>
    <xf numFmtId="0" fontId="14" fillId="0" borderId="25" xfId="0" applyFont="1" applyFill="1" applyBorder="1" applyAlignment="1">
      <alignment horizontal="left" vertical="center" wrapText="1"/>
    </xf>
    <xf numFmtId="0" fontId="14" fillId="0" borderId="25" xfId="0" applyFont="1" applyFill="1" applyBorder="1" applyAlignment="1">
      <alignment horizontal="left" vertical="top" wrapText="1"/>
    </xf>
    <xf numFmtId="0" fontId="6" fillId="0" borderId="25" xfId="0" applyFont="1" applyFill="1" applyBorder="1" applyAlignment="1">
      <alignment horizontal="left" vertical="center" wrapText="1"/>
    </xf>
    <xf numFmtId="0" fontId="6" fillId="0" borderId="0" xfId="0" applyFont="1" applyFill="1" applyAlignment="1">
      <alignment horizontal="left" wrapText="1"/>
    </xf>
    <xf numFmtId="0" fontId="6" fillId="0" borderId="25" xfId="0" applyNumberFormat="1" applyFont="1" applyFill="1" applyBorder="1" applyAlignment="1">
      <alignment horizontal="left" vertical="center" wrapText="1"/>
    </xf>
    <xf numFmtId="10" fontId="0" fillId="2" borderId="21" xfId="2" applyNumberFormat="1" applyFont="1" applyFill="1" applyBorder="1" applyAlignment="1" applyProtection="1">
      <alignment horizontal="center" vertical="center"/>
    </xf>
    <xf numFmtId="10" fontId="0" fillId="2" borderId="25" xfId="2" applyNumberFormat="1" applyFont="1" applyFill="1" applyBorder="1" applyAlignment="1" applyProtection="1">
      <alignment horizontal="center" vertical="center"/>
    </xf>
    <xf numFmtId="10" fontId="0" fillId="2" borderId="28" xfId="2" applyNumberFormat="1" applyFont="1" applyFill="1" applyBorder="1" applyAlignment="1" applyProtection="1">
      <alignment horizontal="center" vertical="center" wrapText="1"/>
    </xf>
    <xf numFmtId="9" fontId="0" fillId="2" borderId="25" xfId="2" applyNumberFormat="1" applyFont="1" applyFill="1" applyBorder="1" applyAlignment="1" applyProtection="1">
      <alignment horizontal="center" vertical="center" wrapText="1"/>
    </xf>
    <xf numFmtId="168" fontId="5" fillId="4" borderId="8" xfId="0" applyNumberFormat="1" applyFont="1" applyFill="1" applyBorder="1" applyAlignment="1">
      <alignment horizontal="center" vertical="center" wrapText="1"/>
    </xf>
    <xf numFmtId="168" fontId="5" fillId="4" borderId="38" xfId="0" applyNumberFormat="1" applyFont="1" applyFill="1" applyBorder="1" applyAlignment="1">
      <alignment horizontal="center" vertical="center" wrapText="1"/>
    </xf>
    <xf numFmtId="9" fontId="5" fillId="4" borderId="18" xfId="2" applyNumberFormat="1" applyFont="1" applyFill="1" applyBorder="1" applyAlignment="1" applyProtection="1">
      <alignment horizontal="center" vertical="center" wrapText="1"/>
    </xf>
    <xf numFmtId="168" fontId="0" fillId="0" borderId="28" xfId="1" applyNumberFormat="1" applyFont="1" applyFill="1" applyBorder="1" applyAlignment="1" applyProtection="1">
      <alignment horizontal="center" vertical="center" wrapText="1"/>
    </xf>
    <xf numFmtId="168" fontId="0" fillId="0" borderId="37" xfId="1" applyNumberFormat="1" applyFont="1" applyFill="1" applyBorder="1" applyAlignment="1" applyProtection="1">
      <alignment horizontal="center" vertical="center" wrapText="1"/>
    </xf>
    <xf numFmtId="168" fontId="0" fillId="0" borderId="21" xfId="1" applyNumberFormat="1" applyFont="1" applyFill="1" applyBorder="1" applyAlignment="1" applyProtection="1">
      <alignment horizontal="center" vertical="center" wrapText="1"/>
    </xf>
    <xf numFmtId="9" fontId="0" fillId="2" borderId="28" xfId="2" applyNumberFormat="1" applyFont="1" applyFill="1" applyBorder="1" applyAlignment="1" applyProtection="1">
      <alignment horizontal="center" vertical="center" wrapText="1"/>
    </xf>
    <xf numFmtId="9" fontId="0" fillId="2" borderId="37" xfId="2" applyNumberFormat="1" applyFont="1" applyFill="1" applyBorder="1" applyAlignment="1" applyProtection="1">
      <alignment horizontal="center" vertical="center" wrapText="1"/>
    </xf>
    <xf numFmtId="9" fontId="0" fillId="2" borderId="21" xfId="2" applyNumberFormat="1" applyFont="1" applyFill="1" applyBorder="1" applyAlignment="1" applyProtection="1">
      <alignment horizontal="center" vertical="center" wrapText="1"/>
    </xf>
    <xf numFmtId="0" fontId="5" fillId="0" borderId="28"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21" xfId="0" applyFont="1" applyFill="1" applyBorder="1" applyAlignment="1">
      <alignment horizontal="center" vertical="center" wrapText="1"/>
    </xf>
    <xf numFmtId="166" fontId="5" fillId="0" borderId="28" xfId="1" applyNumberFormat="1" applyFont="1" applyFill="1" applyBorder="1" applyAlignment="1" applyProtection="1">
      <alignment horizontal="center" vertical="center" wrapText="1"/>
    </xf>
    <xf numFmtId="166" fontId="5" fillId="0" borderId="37" xfId="1" applyNumberFormat="1" applyFont="1" applyFill="1" applyBorder="1" applyAlignment="1" applyProtection="1">
      <alignment horizontal="center" vertical="center" wrapText="1"/>
    </xf>
    <xf numFmtId="166" fontId="5" fillId="0" borderId="21" xfId="1" applyNumberFormat="1" applyFont="1" applyFill="1" applyBorder="1" applyAlignment="1" applyProtection="1">
      <alignment horizontal="center" vertical="center" wrapText="1"/>
    </xf>
    <xf numFmtId="0" fontId="5" fillId="0" borderId="25" xfId="0" applyFont="1" applyFill="1" applyBorder="1" applyAlignment="1">
      <alignment horizontal="center" vertical="center" wrapText="1"/>
    </xf>
    <xf numFmtId="168" fontId="0" fillId="0" borderId="25" xfId="1" applyNumberFormat="1" applyFont="1" applyFill="1" applyBorder="1" applyAlignment="1" applyProtection="1">
      <alignment horizontal="center" vertical="center" wrapText="1"/>
    </xf>
    <xf numFmtId="9" fontId="0" fillId="2" borderId="25" xfId="2" applyNumberFormat="1" applyFont="1" applyFill="1" applyBorder="1" applyAlignment="1" applyProtection="1">
      <alignment horizontal="center" vertical="center" wrapText="1"/>
    </xf>
    <xf numFmtId="168" fontId="5" fillId="0" borderId="25" xfId="1" applyNumberFormat="1" applyFont="1" applyFill="1" applyBorder="1" applyAlignment="1" applyProtection="1">
      <alignment horizontal="center" vertical="center" wrapText="1"/>
    </xf>
    <xf numFmtId="168" fontId="0" fillId="0" borderId="25" xfId="0" applyNumberFormat="1" applyFont="1" applyFill="1" applyBorder="1" applyAlignment="1">
      <alignment horizontal="center" vertical="center" wrapText="1"/>
    </xf>
    <xf numFmtId="0" fontId="0" fillId="0" borderId="25" xfId="0" applyFont="1" applyFill="1" applyBorder="1" applyAlignment="1">
      <alignment horizontal="center" vertical="center" wrapText="1"/>
    </xf>
    <xf numFmtId="1" fontId="5" fillId="0" borderId="25" xfId="0" applyNumberFormat="1" applyFont="1" applyFill="1" applyBorder="1" applyAlignment="1">
      <alignment horizontal="center" vertical="center" wrapText="1"/>
    </xf>
    <xf numFmtId="0" fontId="5" fillId="4" borderId="18" xfId="0" applyFont="1" applyFill="1" applyBorder="1" applyAlignment="1">
      <alignment horizontal="center" vertical="center"/>
    </xf>
    <xf numFmtId="0" fontId="2" fillId="4" borderId="18" xfId="0" applyFont="1" applyFill="1" applyBorder="1" applyAlignment="1">
      <alignment horizontal="center" vertical="center" wrapText="1"/>
    </xf>
    <xf numFmtId="0" fontId="0" fillId="0" borderId="0" xfId="0" applyFont="1" applyFill="1" applyBorder="1" applyAlignment="1">
      <alignment horizontal="center" vertical="center"/>
    </xf>
    <xf numFmtId="166" fontId="5" fillId="0" borderId="25" xfId="1" applyNumberFormat="1" applyFont="1" applyFill="1" applyBorder="1" applyAlignment="1" applyProtection="1">
      <alignment horizontal="center" vertical="center" wrapText="1"/>
    </xf>
    <xf numFmtId="9" fontId="0" fillId="2" borderId="25" xfId="2" applyNumberFormat="1"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21" xfId="0" applyFont="1" applyFill="1" applyBorder="1" applyAlignment="1">
      <alignment horizontal="center" vertical="center" wrapText="1"/>
    </xf>
    <xf numFmtId="1" fontId="5" fillId="0" borderId="28" xfId="0" applyNumberFormat="1" applyFont="1" applyFill="1" applyBorder="1" applyAlignment="1">
      <alignment horizontal="center" vertical="center" wrapText="1"/>
    </xf>
    <xf numFmtId="1" fontId="5" fillId="0" borderId="37" xfId="0" applyNumberFormat="1" applyFont="1" applyFill="1" applyBorder="1" applyAlignment="1">
      <alignment horizontal="center" vertical="center" wrapText="1"/>
    </xf>
    <xf numFmtId="1" fontId="5" fillId="0" borderId="21" xfId="0" applyNumberFormat="1" applyFont="1" applyFill="1" applyBorder="1" applyAlignment="1">
      <alignment horizontal="center" vertical="center" wrapText="1"/>
    </xf>
    <xf numFmtId="168" fontId="0" fillId="0" borderId="25" xfId="1" applyNumberFormat="1" applyFont="1" applyFill="1" applyBorder="1" applyAlignment="1" applyProtection="1">
      <alignment horizontal="center" vertical="center"/>
    </xf>
    <xf numFmtId="0" fontId="5" fillId="0" borderId="33" xfId="0" applyFont="1" applyFill="1" applyBorder="1" applyAlignment="1">
      <alignment horizontal="center" vertical="center" wrapText="1"/>
    </xf>
    <xf numFmtId="168" fontId="0" fillId="0" borderId="33" xfId="0" applyNumberFormat="1" applyFont="1" applyFill="1" applyBorder="1" applyAlignment="1">
      <alignment horizontal="center" vertical="center" wrapText="1"/>
    </xf>
    <xf numFmtId="9" fontId="0" fillId="2" borderId="33" xfId="2" applyNumberFormat="1" applyFont="1" applyFill="1" applyBorder="1" applyAlignment="1" applyProtection="1">
      <alignment horizontal="center" vertical="center" wrapText="1"/>
    </xf>
    <xf numFmtId="0" fontId="0" fillId="0" borderId="33" xfId="0" applyFont="1" applyFill="1" applyBorder="1" applyAlignment="1">
      <alignment horizontal="center" vertical="center" wrapText="1"/>
    </xf>
    <xf numFmtId="1" fontId="5" fillId="0" borderId="33"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4" fillId="2" borderId="8" xfId="0"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0" fontId="2" fillId="0" borderId="25" xfId="0" applyFont="1" applyFill="1" applyBorder="1" applyAlignment="1">
      <alignment horizontal="center" vertical="center"/>
    </xf>
    <xf numFmtId="0" fontId="2" fillId="0" borderId="29"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2" xfId="0" applyFont="1" applyFill="1" applyBorder="1" applyAlignment="1">
      <alignment horizontal="center"/>
    </xf>
    <xf numFmtId="0" fontId="1" fillId="0" borderId="3" xfId="0" applyFont="1" applyFill="1" applyBorder="1" applyAlignment="1">
      <alignment horizontal="left" vertical="center" wrapText="1"/>
    </xf>
    <xf numFmtId="0" fontId="2" fillId="0" borderId="0" xfId="0" applyFont="1" applyFill="1" applyBorder="1" applyAlignment="1">
      <alignment horizontal="center"/>
    </xf>
    <xf numFmtId="0" fontId="1" fillId="0" borderId="0" xfId="0" applyFont="1" applyFill="1" applyBorder="1" applyAlignment="1">
      <alignment horizontal="center"/>
    </xf>
    <xf numFmtId="0" fontId="1" fillId="0" borderId="4" xfId="0" applyFont="1" applyFill="1" applyBorder="1" applyAlignment="1">
      <alignment horizontal="left" vertical="center" wrapText="1"/>
    </xf>
    <xf numFmtId="0" fontId="1" fillId="0" borderId="0" xfId="0" applyFont="1" applyFill="1" applyBorder="1" applyAlignment="1">
      <alignment horizontal="center" vertical="center"/>
    </xf>
    <xf numFmtId="0" fontId="1" fillId="0" borderId="4" xfId="0" applyFont="1" applyFill="1" applyBorder="1" applyAlignment="1">
      <alignment horizontal="left" vertical="center"/>
    </xf>
  </cellXfs>
  <cellStyles count="4">
    <cellStyle name="Moneda" xfId="1" builtinId="4"/>
    <cellStyle name="Normal" xfId="0" builtinId="0"/>
    <cellStyle name="Porcentaje" xfId="2" builtinId="5"/>
    <cellStyle name="TableStyleLight1" xfId="3"/>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66FFFF"/>
      <rgbColor rgb="FFFF99CC"/>
      <rgbColor rgb="FFCC99FF"/>
      <rgbColor rgb="FFFCD5B5"/>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1274760</xdr:colOff>
      <xdr:row>0</xdr:row>
      <xdr:rowOff>118080</xdr:rowOff>
    </xdr:from>
    <xdr:to>
      <xdr:col>1</xdr:col>
      <xdr:colOff>853200</xdr:colOff>
      <xdr:row>5</xdr:row>
      <xdr:rowOff>144000</xdr:rowOff>
    </xdr:to>
    <xdr:pic>
      <xdr:nvPicPr>
        <xdr:cNvPr id="2" name="Picture 30"/>
        <xdr:cNvPicPr/>
      </xdr:nvPicPr>
      <xdr:blipFill>
        <a:blip xmlns:r="http://schemas.openxmlformats.org/officeDocument/2006/relationships" r:embed="rId1"/>
        <a:stretch>
          <a:fillRect/>
        </a:stretch>
      </xdr:blipFill>
      <xdr:spPr>
        <a:xfrm>
          <a:off x="1274760" y="118080"/>
          <a:ext cx="1412640" cy="1359360"/>
        </a:xfrm>
        <a:prstGeom prst="rect">
          <a:avLst/>
        </a:prstGeom>
        <a:ln>
          <a:noFill/>
        </a:ln>
      </xdr:spPr>
    </xdr:pic>
    <xdr:clientData/>
  </xdr:twoCellAnchor>
  <xdr:twoCellAnchor>
    <xdr:from>
      <xdr:col>0</xdr:col>
      <xdr:colOff>0</xdr:colOff>
      <xdr:row>0</xdr:row>
      <xdr:rowOff>0</xdr:rowOff>
    </xdr:from>
    <xdr:to>
      <xdr:col>5</xdr:col>
      <xdr:colOff>123825</xdr:colOff>
      <xdr:row>18</xdr:row>
      <xdr:rowOff>895350</xdr:rowOff>
    </xdr:to>
    <xdr:sp macro="" textlink="">
      <xdr:nvSpPr>
        <xdr:cNvPr id="1044"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123825</xdr:colOff>
      <xdr:row>18</xdr:row>
      <xdr:rowOff>895350</xdr:rowOff>
    </xdr:to>
    <xdr:sp macro="" textlink="">
      <xdr:nvSpPr>
        <xdr:cNvPr id="1042"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123825</xdr:colOff>
      <xdr:row>18</xdr:row>
      <xdr:rowOff>895350</xdr:rowOff>
    </xdr:to>
    <xdr:sp macro="" textlink="">
      <xdr:nvSpPr>
        <xdr:cNvPr id="1040"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123825</xdr:colOff>
      <xdr:row>18</xdr:row>
      <xdr:rowOff>895350</xdr:rowOff>
    </xdr:to>
    <xdr:sp macro="" textlink="">
      <xdr:nvSpPr>
        <xdr:cNvPr id="1038"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123825</xdr:colOff>
      <xdr:row>18</xdr:row>
      <xdr:rowOff>895350</xdr:rowOff>
    </xdr:to>
    <xdr:sp macro="" textlink="">
      <xdr:nvSpPr>
        <xdr:cNvPr id="103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123825</xdr:colOff>
      <xdr:row>18</xdr:row>
      <xdr:rowOff>895350</xdr:rowOff>
    </xdr:to>
    <xdr:sp macro="" textlink="">
      <xdr:nvSpPr>
        <xdr:cNvPr id="1034"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123825</xdr:colOff>
      <xdr:row>18</xdr:row>
      <xdr:rowOff>895350</xdr:rowOff>
    </xdr:to>
    <xdr:sp macro="" textlink="">
      <xdr:nvSpPr>
        <xdr:cNvPr id="1032"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123825</xdr:colOff>
      <xdr:row>18</xdr:row>
      <xdr:rowOff>895350</xdr:rowOff>
    </xdr:to>
    <xdr:sp macro="" textlink="">
      <xdr:nvSpPr>
        <xdr:cNvPr id="1030"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123825</xdr:colOff>
      <xdr:row>18</xdr:row>
      <xdr:rowOff>895350</xdr:rowOff>
    </xdr:to>
    <xdr:sp macro="" textlink="">
      <xdr:nvSpPr>
        <xdr:cNvPr id="1028"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123825</xdr:colOff>
      <xdr:row>18</xdr:row>
      <xdr:rowOff>895350</xdr:rowOff>
    </xdr:to>
    <xdr:sp macro="" textlink="">
      <xdr:nvSpPr>
        <xdr:cNvPr id="102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FF"/>
    <pageSetUpPr fitToPage="1"/>
  </sheetPr>
  <dimension ref="A1:AMK106"/>
  <sheetViews>
    <sheetView tabSelected="1" topLeftCell="P88" zoomScale="62" zoomScaleNormal="62" workbookViewId="0">
      <selection activeCell="X96" sqref="X96"/>
    </sheetView>
  </sheetViews>
  <sheetFormatPr baseColWidth="10" defaultColWidth="9.140625" defaultRowHeight="15" x14ac:dyDescent="0.2"/>
  <cols>
    <col min="1" max="1" width="26" style="9"/>
    <col min="2" max="2" width="30.85546875" style="10"/>
    <col min="3" max="3" width="28.85546875" style="10"/>
    <col min="4" max="4" width="25.7109375" style="7"/>
    <col min="5" max="5" width="29.5703125" style="10"/>
    <col min="6" max="6" width="9.140625" style="7" customWidth="1"/>
    <col min="7" max="7" width="26.5703125" style="7" customWidth="1"/>
    <col min="8" max="8" width="9.140625" style="10" customWidth="1"/>
    <col min="9" max="9" width="11.5703125" style="10" customWidth="1"/>
    <col min="10" max="10" width="12.7109375" style="7" customWidth="1"/>
    <col min="11" max="13" width="9.140625" style="7" customWidth="1"/>
    <col min="14" max="14" width="12" style="7" customWidth="1"/>
    <col min="15" max="15" width="17.140625" style="7" customWidth="1"/>
    <col min="16" max="16" width="11.85546875" style="9" customWidth="1"/>
    <col min="17" max="19" width="9.140625" style="7" customWidth="1"/>
    <col min="20" max="20" width="9.140625" style="68" customWidth="1"/>
    <col min="21" max="21" width="28" style="9" customWidth="1"/>
    <col min="22" max="22" width="12.140625" style="9" customWidth="1"/>
    <col min="23" max="23" width="17.42578125" style="10" customWidth="1"/>
    <col min="24" max="24" width="21.5703125" style="7" customWidth="1"/>
    <col min="25" max="25" width="16.85546875" style="68" customWidth="1"/>
    <col min="26" max="26" width="18.42578125" style="7" customWidth="1"/>
    <col min="27" max="27" width="24.5703125" style="7" customWidth="1"/>
    <col min="28" max="28" width="87.140625" style="9" customWidth="1"/>
    <col min="29" max="29" width="9.140625" style="10" customWidth="1"/>
    <col min="30" max="1025" width="11.42578125" style="7"/>
    <col min="1026" max="16384" width="9.140625" style="69"/>
  </cols>
  <sheetData>
    <row r="1" spans="1:1024" ht="21" customHeight="1" x14ac:dyDescent="0.25">
      <c r="A1" s="205"/>
      <c r="B1" s="205"/>
      <c r="C1" s="206" t="s">
        <v>0</v>
      </c>
      <c r="D1" s="206"/>
      <c r="E1" s="206"/>
      <c r="F1" s="206"/>
      <c r="G1" s="206"/>
      <c r="H1" s="206"/>
      <c r="I1" s="206"/>
      <c r="J1" s="206"/>
      <c r="K1" s="206"/>
      <c r="L1" s="206"/>
      <c r="M1" s="206"/>
      <c r="N1" s="206"/>
      <c r="O1" s="206"/>
      <c r="P1" s="206"/>
      <c r="Q1" s="206"/>
      <c r="R1" s="206"/>
      <c r="S1" s="206"/>
      <c r="T1" s="206"/>
      <c r="U1" s="206"/>
      <c r="V1" s="206"/>
      <c r="W1" s="206"/>
      <c r="X1" s="206"/>
      <c r="Y1" s="206"/>
      <c r="Z1" s="206"/>
      <c r="AA1" s="206"/>
      <c r="AB1" s="207" t="s">
        <v>1</v>
      </c>
      <c r="AC1" s="207"/>
      <c r="AD1" s="6"/>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69"/>
      <c r="DM1" s="69"/>
      <c r="DN1" s="69"/>
      <c r="DO1" s="69"/>
      <c r="DP1" s="69"/>
      <c r="DQ1" s="69"/>
      <c r="DR1" s="69"/>
      <c r="DS1" s="69"/>
      <c r="DT1" s="69"/>
      <c r="DU1" s="69"/>
      <c r="DV1" s="69"/>
      <c r="DW1" s="69"/>
      <c r="DX1" s="69"/>
      <c r="DY1" s="69"/>
      <c r="DZ1" s="69"/>
      <c r="EA1" s="69"/>
      <c r="EB1" s="69"/>
      <c r="EC1" s="69"/>
      <c r="ED1" s="69"/>
      <c r="EE1" s="69"/>
      <c r="EF1" s="69"/>
      <c r="EG1" s="69"/>
      <c r="EH1" s="69"/>
      <c r="EI1" s="69"/>
      <c r="EJ1" s="69"/>
      <c r="EK1" s="69"/>
      <c r="EL1" s="69"/>
      <c r="EM1" s="69"/>
      <c r="EN1" s="69"/>
      <c r="EO1" s="69"/>
      <c r="EP1" s="69"/>
      <c r="EQ1" s="69"/>
      <c r="ER1" s="69"/>
      <c r="ES1" s="69"/>
      <c r="ET1" s="69"/>
      <c r="EU1" s="69"/>
      <c r="EV1" s="69"/>
      <c r="EW1" s="69"/>
      <c r="EX1" s="69"/>
      <c r="EY1" s="69"/>
      <c r="EZ1" s="69"/>
      <c r="FA1" s="69"/>
      <c r="FB1" s="69"/>
      <c r="FC1" s="69"/>
      <c r="FD1" s="69"/>
      <c r="FE1" s="69"/>
      <c r="FF1" s="69"/>
      <c r="FG1" s="69"/>
      <c r="FH1" s="69"/>
      <c r="FI1" s="69"/>
      <c r="FJ1" s="69"/>
      <c r="FK1" s="69"/>
      <c r="FL1" s="69"/>
      <c r="FM1" s="69"/>
      <c r="FN1" s="69"/>
      <c r="FO1" s="69"/>
      <c r="FP1" s="69"/>
      <c r="FQ1" s="69"/>
      <c r="FR1" s="69"/>
      <c r="FS1" s="69"/>
      <c r="FT1" s="69"/>
      <c r="FU1" s="69"/>
      <c r="FV1" s="69"/>
      <c r="FW1" s="69"/>
      <c r="FX1" s="69"/>
      <c r="FY1" s="69"/>
      <c r="FZ1" s="69"/>
      <c r="GA1" s="69"/>
      <c r="GB1" s="69"/>
      <c r="GC1" s="69"/>
      <c r="GD1" s="69"/>
      <c r="GE1" s="69"/>
      <c r="GF1" s="69"/>
      <c r="GG1" s="69"/>
      <c r="GH1" s="69"/>
      <c r="GI1" s="69"/>
      <c r="GJ1" s="69"/>
      <c r="GK1" s="69"/>
      <c r="GL1" s="69"/>
      <c r="GM1" s="69"/>
      <c r="GN1" s="69"/>
      <c r="GO1" s="69"/>
      <c r="GP1" s="69"/>
      <c r="GQ1" s="69"/>
      <c r="GR1" s="69"/>
      <c r="GS1" s="69"/>
      <c r="GT1" s="69"/>
      <c r="GU1" s="69"/>
      <c r="GV1" s="69"/>
      <c r="GW1" s="69"/>
      <c r="GX1" s="69"/>
      <c r="GY1" s="69"/>
      <c r="GZ1" s="69"/>
      <c r="HA1" s="69"/>
      <c r="HB1" s="69"/>
      <c r="HC1" s="69"/>
      <c r="HD1" s="69"/>
      <c r="HE1" s="69"/>
      <c r="HF1" s="69"/>
      <c r="HG1" s="69"/>
      <c r="HH1" s="69"/>
      <c r="HI1" s="69"/>
      <c r="HJ1" s="69"/>
      <c r="HK1" s="69"/>
      <c r="HL1" s="69"/>
      <c r="HM1" s="69"/>
      <c r="HN1" s="69"/>
      <c r="HO1" s="69"/>
      <c r="HP1" s="69"/>
      <c r="HQ1" s="69"/>
      <c r="HR1" s="69"/>
      <c r="HS1" s="69"/>
      <c r="HT1" s="69"/>
      <c r="HU1" s="69"/>
      <c r="HV1" s="69"/>
      <c r="HW1" s="69"/>
      <c r="HX1" s="69"/>
      <c r="HY1" s="69"/>
      <c r="HZ1" s="69"/>
      <c r="IA1" s="69"/>
      <c r="IB1" s="69"/>
      <c r="IC1" s="69"/>
      <c r="ID1" s="69"/>
      <c r="IE1" s="69"/>
      <c r="IF1" s="69"/>
      <c r="IG1" s="69"/>
      <c r="IH1" s="69"/>
      <c r="II1" s="69"/>
      <c r="IJ1" s="69"/>
      <c r="IK1" s="69"/>
      <c r="IL1" s="69"/>
      <c r="IM1" s="69"/>
      <c r="IN1" s="69"/>
      <c r="IO1" s="69"/>
      <c r="IP1" s="69"/>
      <c r="IQ1" s="69"/>
      <c r="IR1" s="69"/>
      <c r="IS1" s="69"/>
      <c r="IT1" s="69"/>
      <c r="IU1" s="69"/>
      <c r="IV1" s="69"/>
      <c r="IW1" s="69"/>
      <c r="IX1" s="69"/>
      <c r="IY1" s="69"/>
      <c r="IZ1" s="69"/>
      <c r="JA1" s="69"/>
      <c r="JB1" s="69"/>
      <c r="JC1" s="69"/>
      <c r="JD1" s="69"/>
      <c r="JE1" s="69"/>
      <c r="JF1" s="69"/>
      <c r="JG1" s="69"/>
      <c r="JH1" s="69"/>
      <c r="JI1" s="69"/>
      <c r="JJ1" s="69"/>
      <c r="JK1" s="69"/>
      <c r="JL1" s="69"/>
      <c r="JM1" s="69"/>
      <c r="JN1" s="69"/>
      <c r="JO1" s="69"/>
      <c r="JP1" s="69"/>
      <c r="JQ1" s="69"/>
      <c r="JR1" s="69"/>
      <c r="JS1" s="69"/>
      <c r="JT1" s="69"/>
      <c r="JU1" s="69"/>
      <c r="JV1" s="69"/>
      <c r="JW1" s="69"/>
      <c r="JX1" s="69"/>
      <c r="JY1" s="69"/>
      <c r="JZ1" s="69"/>
      <c r="KA1" s="69"/>
      <c r="KB1" s="69"/>
      <c r="KC1" s="69"/>
      <c r="KD1" s="69"/>
      <c r="KE1" s="69"/>
      <c r="KF1" s="69"/>
      <c r="KG1" s="69"/>
      <c r="KH1" s="69"/>
      <c r="KI1" s="69"/>
      <c r="KJ1" s="69"/>
      <c r="KK1" s="69"/>
      <c r="KL1" s="69"/>
      <c r="KM1" s="69"/>
      <c r="KN1" s="69"/>
      <c r="KO1" s="69"/>
      <c r="KP1" s="69"/>
      <c r="KQ1" s="69"/>
      <c r="KR1" s="69"/>
      <c r="KS1" s="69"/>
      <c r="KT1" s="69"/>
      <c r="KU1" s="69"/>
      <c r="KV1" s="69"/>
      <c r="KW1" s="69"/>
      <c r="KX1" s="69"/>
      <c r="KY1" s="69"/>
      <c r="KZ1" s="69"/>
      <c r="LA1" s="69"/>
      <c r="LB1" s="69"/>
      <c r="LC1" s="69"/>
      <c r="LD1" s="69"/>
      <c r="LE1" s="69"/>
      <c r="LF1" s="69"/>
      <c r="LG1" s="69"/>
      <c r="LH1" s="69"/>
      <c r="LI1" s="69"/>
      <c r="LJ1" s="69"/>
      <c r="LK1" s="69"/>
      <c r="LL1" s="69"/>
      <c r="LM1" s="69"/>
      <c r="LN1" s="69"/>
      <c r="LO1" s="69"/>
      <c r="LP1" s="69"/>
      <c r="LQ1" s="69"/>
      <c r="LR1" s="69"/>
      <c r="LS1" s="69"/>
      <c r="LT1" s="69"/>
      <c r="LU1" s="69"/>
      <c r="LV1" s="69"/>
      <c r="LW1" s="69"/>
      <c r="LX1" s="69"/>
      <c r="LY1" s="69"/>
      <c r="LZ1" s="69"/>
      <c r="MA1" s="69"/>
      <c r="MB1" s="69"/>
      <c r="MC1" s="69"/>
      <c r="MD1" s="69"/>
      <c r="ME1" s="69"/>
      <c r="MF1" s="69"/>
      <c r="MG1" s="69"/>
      <c r="MH1" s="69"/>
      <c r="MI1" s="69"/>
      <c r="MJ1" s="69"/>
      <c r="MK1" s="69"/>
      <c r="ML1" s="69"/>
      <c r="MM1" s="69"/>
      <c r="MN1" s="69"/>
      <c r="MO1" s="69"/>
      <c r="MP1" s="69"/>
      <c r="MQ1" s="69"/>
      <c r="MR1" s="69"/>
      <c r="MS1" s="69"/>
      <c r="MT1" s="69"/>
      <c r="MU1" s="69"/>
      <c r="MV1" s="69"/>
      <c r="MW1" s="69"/>
      <c r="MX1" s="69"/>
      <c r="MY1" s="69"/>
      <c r="MZ1" s="69"/>
      <c r="NA1" s="69"/>
      <c r="NB1" s="69"/>
      <c r="NC1" s="69"/>
      <c r="ND1" s="69"/>
      <c r="NE1" s="69"/>
      <c r="NF1" s="69"/>
      <c r="NG1" s="69"/>
      <c r="NH1" s="69"/>
      <c r="NI1" s="69"/>
      <c r="NJ1" s="69"/>
      <c r="NK1" s="69"/>
      <c r="NL1" s="69"/>
      <c r="NM1" s="69"/>
      <c r="NN1" s="69"/>
      <c r="NO1" s="69"/>
      <c r="NP1" s="69"/>
      <c r="NQ1" s="69"/>
      <c r="NR1" s="69"/>
      <c r="NS1" s="69"/>
      <c r="NT1" s="69"/>
      <c r="NU1" s="69"/>
      <c r="NV1" s="69"/>
      <c r="NW1" s="69"/>
      <c r="NX1" s="69"/>
      <c r="NY1" s="69"/>
      <c r="NZ1" s="69"/>
      <c r="OA1" s="69"/>
      <c r="OB1" s="69"/>
      <c r="OC1" s="69"/>
      <c r="OD1" s="69"/>
      <c r="OE1" s="69"/>
      <c r="OF1" s="69"/>
      <c r="OG1" s="69"/>
      <c r="OH1" s="69"/>
      <c r="OI1" s="69"/>
      <c r="OJ1" s="69"/>
      <c r="OK1" s="69"/>
      <c r="OL1" s="69"/>
      <c r="OM1" s="69"/>
      <c r="ON1" s="69"/>
      <c r="OO1" s="69"/>
      <c r="OP1" s="69"/>
      <c r="OQ1" s="69"/>
      <c r="OR1" s="69"/>
      <c r="OS1" s="69"/>
      <c r="OT1" s="69"/>
      <c r="OU1" s="69"/>
      <c r="OV1" s="69"/>
      <c r="OW1" s="69"/>
      <c r="OX1" s="69"/>
      <c r="OY1" s="69"/>
      <c r="OZ1" s="69"/>
      <c r="PA1" s="69"/>
      <c r="PB1" s="69"/>
      <c r="PC1" s="69"/>
      <c r="PD1" s="69"/>
      <c r="PE1" s="69"/>
      <c r="PF1" s="69"/>
      <c r="PG1" s="69"/>
      <c r="PH1" s="69"/>
      <c r="PI1" s="69"/>
      <c r="PJ1" s="69"/>
      <c r="PK1" s="69"/>
      <c r="PL1" s="69"/>
      <c r="PM1" s="69"/>
      <c r="PN1" s="69"/>
      <c r="PO1" s="69"/>
      <c r="PP1" s="69"/>
      <c r="PQ1" s="69"/>
      <c r="PR1" s="69"/>
      <c r="PS1" s="69"/>
      <c r="PT1" s="69"/>
      <c r="PU1" s="69"/>
      <c r="PV1" s="69"/>
      <c r="PW1" s="69"/>
      <c r="PX1" s="69"/>
      <c r="PY1" s="69"/>
      <c r="PZ1" s="69"/>
      <c r="QA1" s="69"/>
      <c r="QB1" s="69"/>
      <c r="QC1" s="69"/>
      <c r="QD1" s="69"/>
      <c r="QE1" s="69"/>
      <c r="QF1" s="69"/>
      <c r="QG1" s="69"/>
      <c r="QH1" s="69"/>
      <c r="QI1" s="69"/>
      <c r="QJ1" s="69"/>
      <c r="QK1" s="69"/>
      <c r="QL1" s="69"/>
      <c r="QM1" s="69"/>
      <c r="QN1" s="69"/>
      <c r="QO1" s="69"/>
      <c r="QP1" s="69"/>
      <c r="QQ1" s="69"/>
      <c r="QR1" s="69"/>
      <c r="QS1" s="69"/>
      <c r="QT1" s="69"/>
      <c r="QU1" s="69"/>
      <c r="QV1" s="69"/>
      <c r="QW1" s="69"/>
      <c r="QX1" s="69"/>
      <c r="QY1" s="69"/>
      <c r="QZ1" s="69"/>
      <c r="RA1" s="69"/>
      <c r="RB1" s="69"/>
      <c r="RC1" s="69"/>
      <c r="RD1" s="69"/>
      <c r="RE1" s="69"/>
      <c r="RF1" s="69"/>
      <c r="RG1" s="69"/>
      <c r="RH1" s="69"/>
      <c r="RI1" s="69"/>
      <c r="RJ1" s="69"/>
      <c r="RK1" s="69"/>
      <c r="RL1" s="69"/>
      <c r="RM1" s="69"/>
      <c r="RN1" s="69"/>
      <c r="RO1" s="69"/>
      <c r="RP1" s="69"/>
      <c r="RQ1" s="69"/>
      <c r="RR1" s="69"/>
      <c r="RS1" s="69"/>
      <c r="RT1" s="69"/>
      <c r="RU1" s="69"/>
      <c r="RV1" s="69"/>
      <c r="RW1" s="69"/>
      <c r="RX1" s="69"/>
      <c r="RY1" s="69"/>
      <c r="RZ1" s="69"/>
      <c r="SA1" s="69"/>
      <c r="SB1" s="69"/>
      <c r="SC1" s="69"/>
      <c r="SD1" s="69"/>
      <c r="SE1" s="69"/>
      <c r="SF1" s="69"/>
      <c r="SG1" s="69"/>
      <c r="SH1" s="69"/>
      <c r="SI1" s="69"/>
      <c r="SJ1" s="69"/>
      <c r="SK1" s="69"/>
      <c r="SL1" s="69"/>
      <c r="SM1" s="69"/>
      <c r="SN1" s="69"/>
      <c r="SO1" s="69"/>
      <c r="SP1" s="69"/>
      <c r="SQ1" s="69"/>
      <c r="SR1" s="69"/>
      <c r="SS1" s="69"/>
      <c r="ST1" s="69"/>
      <c r="SU1" s="69"/>
      <c r="SV1" s="69"/>
      <c r="SW1" s="69"/>
      <c r="SX1" s="69"/>
      <c r="SY1" s="69"/>
      <c r="SZ1" s="69"/>
      <c r="TA1" s="69"/>
      <c r="TB1" s="69"/>
      <c r="TC1" s="69"/>
      <c r="TD1" s="69"/>
      <c r="TE1" s="69"/>
      <c r="TF1" s="69"/>
      <c r="TG1" s="69"/>
      <c r="TH1" s="69"/>
      <c r="TI1" s="69"/>
      <c r="TJ1" s="69"/>
      <c r="TK1" s="69"/>
      <c r="TL1" s="69"/>
      <c r="TM1" s="69"/>
      <c r="TN1" s="69"/>
      <c r="TO1" s="69"/>
      <c r="TP1" s="69"/>
      <c r="TQ1" s="69"/>
      <c r="TR1" s="69"/>
      <c r="TS1" s="69"/>
      <c r="TT1" s="69"/>
      <c r="TU1" s="69"/>
      <c r="TV1" s="69"/>
      <c r="TW1" s="69"/>
      <c r="TX1" s="69"/>
      <c r="TY1" s="69"/>
      <c r="TZ1" s="69"/>
      <c r="UA1" s="69"/>
      <c r="UB1" s="69"/>
      <c r="UC1" s="69"/>
      <c r="UD1" s="69"/>
      <c r="UE1" s="69"/>
      <c r="UF1" s="69"/>
      <c r="UG1" s="69"/>
      <c r="UH1" s="69"/>
      <c r="UI1" s="69"/>
      <c r="UJ1" s="69"/>
      <c r="UK1" s="69"/>
      <c r="UL1" s="69"/>
      <c r="UM1" s="69"/>
      <c r="UN1" s="69"/>
      <c r="UO1" s="69"/>
      <c r="UP1" s="69"/>
      <c r="UQ1" s="69"/>
      <c r="UR1" s="69"/>
      <c r="US1" s="69"/>
      <c r="UT1" s="69"/>
      <c r="UU1" s="69"/>
      <c r="UV1" s="69"/>
      <c r="UW1" s="69"/>
      <c r="UX1" s="69"/>
      <c r="UY1" s="69"/>
      <c r="UZ1" s="69"/>
      <c r="VA1" s="69"/>
      <c r="VB1" s="69"/>
      <c r="VC1" s="69"/>
      <c r="VD1" s="69"/>
      <c r="VE1" s="69"/>
      <c r="VF1" s="69"/>
      <c r="VG1" s="69"/>
      <c r="VH1" s="69"/>
      <c r="VI1" s="69"/>
      <c r="VJ1" s="69"/>
      <c r="VK1" s="69"/>
      <c r="VL1" s="69"/>
      <c r="VM1" s="69"/>
      <c r="VN1" s="69"/>
      <c r="VO1" s="69"/>
      <c r="VP1" s="69"/>
      <c r="VQ1" s="69"/>
      <c r="VR1" s="69"/>
      <c r="VS1" s="69"/>
      <c r="VT1" s="69"/>
      <c r="VU1" s="69"/>
      <c r="VV1" s="69"/>
      <c r="VW1" s="69"/>
      <c r="VX1" s="69"/>
      <c r="VY1" s="69"/>
      <c r="VZ1" s="69"/>
      <c r="WA1" s="69"/>
      <c r="WB1" s="69"/>
      <c r="WC1" s="69"/>
      <c r="WD1" s="69"/>
      <c r="WE1" s="69"/>
      <c r="WF1" s="69"/>
      <c r="WG1" s="69"/>
      <c r="WH1" s="69"/>
      <c r="WI1" s="69"/>
      <c r="WJ1" s="69"/>
      <c r="WK1" s="69"/>
      <c r="WL1" s="69"/>
      <c r="WM1" s="69"/>
      <c r="WN1" s="69"/>
      <c r="WO1" s="69"/>
      <c r="WP1" s="69"/>
      <c r="WQ1" s="69"/>
      <c r="WR1" s="69"/>
      <c r="WS1" s="69"/>
      <c r="WT1" s="69"/>
      <c r="WU1" s="69"/>
      <c r="WV1" s="69"/>
      <c r="WW1" s="69"/>
      <c r="WX1" s="69"/>
      <c r="WY1" s="69"/>
      <c r="WZ1" s="69"/>
      <c r="XA1" s="69"/>
      <c r="XB1" s="69"/>
      <c r="XC1" s="69"/>
      <c r="XD1" s="69"/>
      <c r="XE1" s="69"/>
      <c r="XF1" s="69"/>
      <c r="XG1" s="69"/>
      <c r="XH1" s="69"/>
      <c r="XI1" s="69"/>
      <c r="XJ1" s="69"/>
      <c r="XK1" s="69"/>
      <c r="XL1" s="69"/>
      <c r="XM1" s="69"/>
      <c r="XN1" s="69"/>
      <c r="XO1" s="69"/>
      <c r="XP1" s="69"/>
      <c r="XQ1" s="69"/>
      <c r="XR1" s="69"/>
      <c r="XS1" s="69"/>
      <c r="XT1" s="69"/>
      <c r="XU1" s="69"/>
      <c r="XV1" s="69"/>
      <c r="XW1" s="69"/>
      <c r="XX1" s="69"/>
      <c r="XY1" s="69"/>
      <c r="XZ1" s="69"/>
      <c r="YA1" s="69"/>
      <c r="YB1" s="69"/>
      <c r="YC1" s="69"/>
      <c r="YD1" s="69"/>
      <c r="YE1" s="69"/>
      <c r="YF1" s="69"/>
      <c r="YG1" s="69"/>
      <c r="YH1" s="69"/>
      <c r="YI1" s="69"/>
      <c r="YJ1" s="69"/>
      <c r="YK1" s="69"/>
      <c r="YL1" s="69"/>
      <c r="YM1" s="69"/>
      <c r="YN1" s="69"/>
      <c r="YO1" s="69"/>
      <c r="YP1" s="69"/>
      <c r="YQ1" s="69"/>
      <c r="YR1" s="69"/>
      <c r="YS1" s="69"/>
      <c r="YT1" s="69"/>
      <c r="YU1" s="69"/>
      <c r="YV1" s="69"/>
      <c r="YW1" s="69"/>
      <c r="YX1" s="69"/>
      <c r="YY1" s="69"/>
      <c r="YZ1" s="69"/>
      <c r="ZA1" s="69"/>
      <c r="ZB1" s="69"/>
      <c r="ZC1" s="69"/>
      <c r="ZD1" s="69"/>
      <c r="ZE1" s="69"/>
      <c r="ZF1" s="69"/>
      <c r="ZG1" s="69"/>
      <c r="ZH1" s="69"/>
      <c r="ZI1" s="69"/>
      <c r="ZJ1" s="69"/>
      <c r="ZK1" s="69"/>
      <c r="ZL1" s="69"/>
      <c r="ZM1" s="69"/>
      <c r="ZN1" s="69"/>
      <c r="ZO1" s="69"/>
      <c r="ZP1" s="69"/>
      <c r="ZQ1" s="69"/>
      <c r="ZR1" s="69"/>
      <c r="ZS1" s="69"/>
      <c r="ZT1" s="69"/>
      <c r="ZU1" s="69"/>
      <c r="ZV1" s="69"/>
      <c r="ZW1" s="69"/>
      <c r="ZX1" s="69"/>
      <c r="ZY1" s="69"/>
      <c r="ZZ1" s="69"/>
      <c r="AAA1" s="69"/>
      <c r="AAB1" s="69"/>
      <c r="AAC1" s="69"/>
      <c r="AAD1" s="69"/>
      <c r="AAE1" s="69"/>
      <c r="AAF1" s="69"/>
      <c r="AAG1" s="69"/>
      <c r="AAH1" s="69"/>
      <c r="AAI1" s="69"/>
      <c r="AAJ1" s="69"/>
      <c r="AAK1" s="69"/>
      <c r="AAL1" s="69"/>
      <c r="AAM1" s="69"/>
      <c r="AAN1" s="69"/>
      <c r="AAO1" s="69"/>
      <c r="AAP1" s="69"/>
      <c r="AAQ1" s="69"/>
      <c r="AAR1" s="69"/>
      <c r="AAS1" s="69"/>
      <c r="AAT1" s="69"/>
      <c r="AAU1" s="69"/>
      <c r="AAV1" s="69"/>
      <c r="AAW1" s="69"/>
      <c r="AAX1" s="69"/>
      <c r="AAY1" s="69"/>
      <c r="AAZ1" s="69"/>
      <c r="ABA1" s="69"/>
      <c r="ABB1" s="69"/>
      <c r="ABC1" s="69"/>
      <c r="ABD1" s="69"/>
      <c r="ABE1" s="69"/>
      <c r="ABF1" s="69"/>
      <c r="ABG1" s="69"/>
      <c r="ABH1" s="69"/>
      <c r="ABI1" s="69"/>
      <c r="ABJ1" s="69"/>
      <c r="ABK1" s="69"/>
      <c r="ABL1" s="69"/>
      <c r="ABM1" s="69"/>
      <c r="ABN1" s="69"/>
      <c r="ABO1" s="69"/>
      <c r="ABP1" s="69"/>
      <c r="ABQ1" s="69"/>
      <c r="ABR1" s="69"/>
      <c r="ABS1" s="69"/>
      <c r="ABT1" s="69"/>
      <c r="ABU1" s="69"/>
      <c r="ABV1" s="69"/>
      <c r="ABW1" s="69"/>
      <c r="ABX1" s="69"/>
      <c r="ABY1" s="69"/>
      <c r="ABZ1" s="69"/>
      <c r="ACA1" s="69"/>
      <c r="ACB1" s="69"/>
      <c r="ACC1" s="69"/>
      <c r="ACD1" s="69"/>
      <c r="ACE1" s="69"/>
      <c r="ACF1" s="69"/>
      <c r="ACG1" s="69"/>
      <c r="ACH1" s="69"/>
      <c r="ACI1" s="69"/>
      <c r="ACJ1" s="69"/>
      <c r="ACK1" s="69"/>
      <c r="ACL1" s="69"/>
      <c r="ACM1" s="69"/>
      <c r="ACN1" s="69"/>
      <c r="ACO1" s="69"/>
      <c r="ACP1" s="69"/>
      <c r="ACQ1" s="69"/>
      <c r="ACR1" s="69"/>
      <c r="ACS1" s="69"/>
      <c r="ACT1" s="69"/>
      <c r="ACU1" s="69"/>
      <c r="ACV1" s="69"/>
      <c r="ACW1" s="69"/>
      <c r="ACX1" s="69"/>
      <c r="ACY1" s="69"/>
      <c r="ACZ1" s="69"/>
      <c r="ADA1" s="69"/>
      <c r="ADB1" s="69"/>
      <c r="ADC1" s="69"/>
      <c r="ADD1" s="69"/>
      <c r="ADE1" s="69"/>
      <c r="ADF1" s="69"/>
      <c r="ADG1" s="69"/>
      <c r="ADH1" s="69"/>
      <c r="ADI1" s="69"/>
      <c r="ADJ1" s="69"/>
      <c r="ADK1" s="69"/>
      <c r="ADL1" s="69"/>
      <c r="ADM1" s="69"/>
      <c r="ADN1" s="69"/>
      <c r="ADO1" s="69"/>
      <c r="ADP1" s="69"/>
      <c r="ADQ1" s="69"/>
      <c r="ADR1" s="69"/>
      <c r="ADS1" s="69"/>
      <c r="ADT1" s="69"/>
      <c r="ADU1" s="69"/>
      <c r="ADV1" s="69"/>
      <c r="ADW1" s="69"/>
      <c r="ADX1" s="69"/>
      <c r="ADY1" s="69"/>
      <c r="ADZ1" s="69"/>
      <c r="AEA1" s="69"/>
      <c r="AEB1" s="69"/>
      <c r="AEC1" s="69"/>
      <c r="AED1" s="69"/>
      <c r="AEE1" s="69"/>
      <c r="AEF1" s="69"/>
      <c r="AEG1" s="69"/>
      <c r="AEH1" s="69"/>
      <c r="AEI1" s="69"/>
      <c r="AEJ1" s="69"/>
      <c r="AEK1" s="69"/>
      <c r="AEL1" s="69"/>
      <c r="AEM1" s="69"/>
      <c r="AEN1" s="69"/>
      <c r="AEO1" s="69"/>
      <c r="AEP1" s="69"/>
      <c r="AEQ1" s="69"/>
      <c r="AER1" s="69"/>
      <c r="AES1" s="69"/>
      <c r="AET1" s="69"/>
      <c r="AEU1" s="69"/>
      <c r="AEV1" s="69"/>
      <c r="AEW1" s="69"/>
      <c r="AEX1" s="69"/>
      <c r="AEY1" s="69"/>
      <c r="AEZ1" s="69"/>
      <c r="AFA1" s="69"/>
      <c r="AFB1" s="69"/>
      <c r="AFC1" s="69"/>
      <c r="AFD1" s="69"/>
      <c r="AFE1" s="69"/>
      <c r="AFF1" s="69"/>
      <c r="AFG1" s="69"/>
      <c r="AFH1" s="69"/>
      <c r="AFI1" s="69"/>
      <c r="AFJ1" s="69"/>
      <c r="AFK1" s="69"/>
      <c r="AFL1" s="69"/>
      <c r="AFM1" s="69"/>
      <c r="AFN1" s="69"/>
      <c r="AFO1" s="69"/>
      <c r="AFP1" s="69"/>
      <c r="AFQ1" s="69"/>
      <c r="AFR1" s="69"/>
      <c r="AFS1" s="69"/>
      <c r="AFT1" s="69"/>
      <c r="AFU1" s="69"/>
      <c r="AFV1" s="69"/>
      <c r="AFW1" s="69"/>
      <c r="AFX1" s="69"/>
      <c r="AFY1" s="69"/>
      <c r="AFZ1" s="69"/>
      <c r="AGA1" s="69"/>
      <c r="AGB1" s="69"/>
      <c r="AGC1" s="69"/>
      <c r="AGD1" s="69"/>
      <c r="AGE1" s="69"/>
      <c r="AGF1" s="69"/>
      <c r="AGG1" s="69"/>
      <c r="AGH1" s="69"/>
      <c r="AGI1" s="69"/>
      <c r="AGJ1" s="69"/>
      <c r="AGK1" s="69"/>
      <c r="AGL1" s="69"/>
      <c r="AGM1" s="69"/>
      <c r="AGN1" s="69"/>
      <c r="AGO1" s="69"/>
      <c r="AGP1" s="69"/>
      <c r="AGQ1" s="69"/>
      <c r="AGR1" s="69"/>
      <c r="AGS1" s="69"/>
      <c r="AGT1" s="69"/>
      <c r="AGU1" s="69"/>
      <c r="AGV1" s="69"/>
      <c r="AGW1" s="69"/>
      <c r="AGX1" s="69"/>
      <c r="AGY1" s="69"/>
      <c r="AGZ1" s="69"/>
      <c r="AHA1" s="69"/>
      <c r="AHB1" s="69"/>
      <c r="AHC1" s="69"/>
      <c r="AHD1" s="69"/>
      <c r="AHE1" s="69"/>
      <c r="AHF1" s="69"/>
      <c r="AHG1" s="69"/>
      <c r="AHH1" s="69"/>
      <c r="AHI1" s="69"/>
      <c r="AHJ1" s="69"/>
      <c r="AHK1" s="69"/>
      <c r="AHL1" s="69"/>
      <c r="AHM1" s="69"/>
      <c r="AHN1" s="69"/>
      <c r="AHO1" s="69"/>
      <c r="AHP1" s="69"/>
      <c r="AHQ1" s="69"/>
      <c r="AHR1" s="69"/>
      <c r="AHS1" s="69"/>
      <c r="AHT1" s="69"/>
      <c r="AHU1" s="69"/>
      <c r="AHV1" s="69"/>
      <c r="AHW1" s="69"/>
      <c r="AHX1" s="69"/>
      <c r="AHY1" s="69"/>
      <c r="AHZ1" s="69"/>
      <c r="AIA1" s="69"/>
      <c r="AIB1" s="69"/>
      <c r="AIC1" s="69"/>
      <c r="AID1" s="69"/>
      <c r="AIE1" s="69"/>
      <c r="AIF1" s="69"/>
      <c r="AIG1" s="69"/>
      <c r="AIH1" s="69"/>
      <c r="AII1" s="69"/>
      <c r="AIJ1" s="69"/>
      <c r="AIK1" s="69"/>
      <c r="AIL1" s="69"/>
      <c r="AIM1" s="69"/>
      <c r="AIN1" s="69"/>
      <c r="AIO1" s="69"/>
      <c r="AIP1" s="69"/>
      <c r="AIQ1" s="69"/>
      <c r="AIR1" s="69"/>
      <c r="AIS1" s="69"/>
      <c r="AIT1" s="69"/>
      <c r="AIU1" s="69"/>
      <c r="AIV1" s="69"/>
      <c r="AIW1" s="69"/>
      <c r="AIX1" s="69"/>
      <c r="AIY1" s="69"/>
      <c r="AIZ1" s="69"/>
      <c r="AJA1" s="69"/>
      <c r="AJB1" s="69"/>
      <c r="AJC1" s="69"/>
      <c r="AJD1" s="69"/>
      <c r="AJE1" s="69"/>
      <c r="AJF1" s="69"/>
      <c r="AJG1" s="69"/>
      <c r="AJH1" s="69"/>
      <c r="AJI1" s="69"/>
      <c r="AJJ1" s="69"/>
      <c r="AJK1" s="69"/>
      <c r="AJL1" s="69"/>
      <c r="AJM1" s="69"/>
      <c r="AJN1" s="69"/>
      <c r="AJO1" s="69"/>
      <c r="AJP1" s="69"/>
      <c r="AJQ1" s="69"/>
      <c r="AJR1" s="69"/>
      <c r="AJS1" s="69"/>
      <c r="AJT1" s="69"/>
      <c r="AJU1" s="69"/>
      <c r="AJV1" s="69"/>
      <c r="AJW1" s="69"/>
      <c r="AJX1" s="69"/>
      <c r="AJY1" s="69"/>
      <c r="AJZ1" s="69"/>
      <c r="AKA1" s="69"/>
      <c r="AKB1" s="69"/>
      <c r="AKC1" s="69"/>
      <c r="AKD1" s="69"/>
      <c r="AKE1" s="69"/>
      <c r="AKF1" s="69"/>
      <c r="AKG1" s="69"/>
      <c r="AKH1" s="69"/>
      <c r="AKI1" s="69"/>
      <c r="AKJ1" s="69"/>
      <c r="AKK1" s="69"/>
      <c r="AKL1" s="69"/>
      <c r="AKM1" s="69"/>
      <c r="AKN1" s="69"/>
      <c r="AKO1" s="69"/>
      <c r="AKP1" s="69"/>
      <c r="AKQ1" s="69"/>
      <c r="AKR1" s="69"/>
      <c r="AKS1" s="69"/>
      <c r="AKT1" s="69"/>
      <c r="AKU1" s="69"/>
      <c r="AKV1" s="69"/>
      <c r="AKW1" s="69"/>
      <c r="AKX1" s="69"/>
      <c r="AKY1" s="69"/>
      <c r="AKZ1" s="69"/>
      <c r="ALA1" s="69"/>
      <c r="ALB1" s="69"/>
      <c r="ALC1" s="69"/>
      <c r="ALD1" s="69"/>
      <c r="ALE1" s="69"/>
      <c r="ALF1" s="69"/>
      <c r="ALG1" s="69"/>
      <c r="ALH1" s="69"/>
      <c r="ALI1" s="69"/>
      <c r="ALJ1" s="69"/>
      <c r="ALK1" s="69"/>
      <c r="ALL1" s="69"/>
      <c r="ALM1" s="69"/>
      <c r="ALN1" s="69"/>
      <c r="ALO1" s="69"/>
      <c r="ALP1" s="69"/>
      <c r="ALQ1" s="69"/>
      <c r="ALR1" s="69"/>
      <c r="ALS1" s="69"/>
      <c r="ALT1" s="69"/>
      <c r="ALU1" s="69"/>
      <c r="ALV1" s="69"/>
      <c r="ALW1" s="69"/>
      <c r="ALX1" s="69"/>
      <c r="ALY1" s="69"/>
      <c r="ALZ1" s="69"/>
      <c r="AMA1" s="69"/>
      <c r="AMB1" s="69"/>
      <c r="AMC1" s="69"/>
      <c r="AMD1" s="69"/>
      <c r="AME1" s="69"/>
      <c r="AMF1" s="69"/>
      <c r="AMG1" s="69"/>
      <c r="AMH1" s="69"/>
      <c r="AMI1" s="69"/>
      <c r="AMJ1" s="69"/>
    </row>
    <row r="2" spans="1:1024" ht="21" customHeight="1" x14ac:dyDescent="0.25">
      <c r="A2" s="205"/>
      <c r="B2" s="205"/>
      <c r="C2" s="208" t="s">
        <v>2</v>
      </c>
      <c r="D2" s="208"/>
      <c r="E2" s="208"/>
      <c r="F2" s="208"/>
      <c r="G2" s="208"/>
      <c r="H2" s="208"/>
      <c r="I2" s="208"/>
      <c r="J2" s="208"/>
      <c r="K2" s="208"/>
      <c r="L2" s="208"/>
      <c r="M2" s="208"/>
      <c r="N2" s="208"/>
      <c r="O2" s="208"/>
      <c r="P2" s="208"/>
      <c r="Q2" s="208"/>
      <c r="R2" s="208"/>
      <c r="S2" s="208"/>
      <c r="T2" s="208"/>
      <c r="U2" s="208"/>
      <c r="V2" s="208"/>
      <c r="W2" s="208"/>
      <c r="X2" s="208"/>
      <c r="Y2" s="208"/>
      <c r="Z2" s="208"/>
      <c r="AA2" s="208"/>
      <c r="AB2" s="207"/>
      <c r="AC2" s="207"/>
      <c r="AD2" s="6"/>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c r="TB2" s="69"/>
      <c r="TC2" s="69"/>
      <c r="TD2" s="69"/>
      <c r="TE2" s="69"/>
      <c r="TF2" s="69"/>
      <c r="TG2" s="69"/>
      <c r="TH2" s="69"/>
      <c r="TI2" s="69"/>
      <c r="TJ2" s="69"/>
      <c r="TK2" s="69"/>
      <c r="TL2" s="69"/>
      <c r="TM2" s="69"/>
      <c r="TN2" s="69"/>
      <c r="TO2" s="69"/>
      <c r="TP2" s="69"/>
      <c r="TQ2" s="69"/>
      <c r="TR2" s="69"/>
      <c r="TS2" s="69"/>
      <c r="TT2" s="69"/>
      <c r="TU2" s="69"/>
      <c r="TV2" s="69"/>
      <c r="TW2" s="69"/>
      <c r="TX2" s="69"/>
      <c r="TY2" s="69"/>
      <c r="TZ2" s="69"/>
      <c r="UA2" s="69"/>
      <c r="UB2" s="69"/>
      <c r="UC2" s="69"/>
      <c r="UD2" s="69"/>
      <c r="UE2" s="69"/>
      <c r="UF2" s="69"/>
      <c r="UG2" s="69"/>
      <c r="UH2" s="69"/>
      <c r="UI2" s="69"/>
      <c r="UJ2" s="69"/>
      <c r="UK2" s="69"/>
      <c r="UL2" s="69"/>
      <c r="UM2" s="69"/>
      <c r="UN2" s="69"/>
      <c r="UO2" s="69"/>
      <c r="UP2" s="69"/>
      <c r="UQ2" s="69"/>
      <c r="UR2" s="69"/>
      <c r="US2" s="69"/>
      <c r="UT2" s="69"/>
      <c r="UU2" s="69"/>
      <c r="UV2" s="69"/>
      <c r="UW2" s="69"/>
      <c r="UX2" s="69"/>
      <c r="UY2" s="69"/>
      <c r="UZ2" s="69"/>
      <c r="VA2" s="69"/>
      <c r="VB2" s="69"/>
      <c r="VC2" s="69"/>
      <c r="VD2" s="69"/>
      <c r="VE2" s="69"/>
      <c r="VF2" s="69"/>
      <c r="VG2" s="69"/>
      <c r="VH2" s="69"/>
      <c r="VI2" s="69"/>
      <c r="VJ2" s="69"/>
      <c r="VK2" s="69"/>
      <c r="VL2" s="69"/>
      <c r="VM2" s="69"/>
      <c r="VN2" s="69"/>
      <c r="VO2" s="69"/>
      <c r="VP2" s="69"/>
      <c r="VQ2" s="69"/>
      <c r="VR2" s="69"/>
      <c r="VS2" s="69"/>
      <c r="VT2" s="69"/>
      <c r="VU2" s="69"/>
      <c r="VV2" s="69"/>
      <c r="VW2" s="69"/>
      <c r="VX2" s="69"/>
      <c r="VY2" s="69"/>
      <c r="VZ2" s="69"/>
      <c r="WA2" s="69"/>
      <c r="WB2" s="69"/>
      <c r="WC2" s="69"/>
      <c r="WD2" s="69"/>
      <c r="WE2" s="69"/>
      <c r="WF2" s="69"/>
      <c r="WG2" s="69"/>
      <c r="WH2" s="69"/>
      <c r="WI2" s="69"/>
      <c r="WJ2" s="69"/>
      <c r="WK2" s="69"/>
      <c r="WL2" s="69"/>
      <c r="WM2" s="69"/>
      <c r="WN2" s="69"/>
      <c r="WO2" s="69"/>
      <c r="WP2" s="69"/>
      <c r="WQ2" s="69"/>
      <c r="WR2" s="69"/>
      <c r="WS2" s="69"/>
      <c r="WT2" s="69"/>
      <c r="WU2" s="69"/>
      <c r="WV2" s="69"/>
      <c r="WW2" s="69"/>
      <c r="WX2" s="69"/>
      <c r="WY2" s="69"/>
      <c r="WZ2" s="69"/>
      <c r="XA2" s="69"/>
      <c r="XB2" s="69"/>
      <c r="XC2" s="69"/>
      <c r="XD2" s="69"/>
      <c r="XE2" s="69"/>
      <c r="XF2" s="69"/>
      <c r="XG2" s="69"/>
      <c r="XH2" s="69"/>
      <c r="XI2" s="69"/>
      <c r="XJ2" s="69"/>
      <c r="XK2" s="69"/>
      <c r="XL2" s="69"/>
      <c r="XM2" s="69"/>
      <c r="XN2" s="69"/>
      <c r="XO2" s="69"/>
      <c r="XP2" s="69"/>
      <c r="XQ2" s="69"/>
      <c r="XR2" s="69"/>
      <c r="XS2" s="69"/>
      <c r="XT2" s="69"/>
      <c r="XU2" s="69"/>
      <c r="XV2" s="69"/>
      <c r="XW2" s="69"/>
      <c r="XX2" s="69"/>
      <c r="XY2" s="69"/>
      <c r="XZ2" s="69"/>
      <c r="YA2" s="69"/>
      <c r="YB2" s="69"/>
      <c r="YC2" s="69"/>
      <c r="YD2" s="69"/>
      <c r="YE2" s="69"/>
      <c r="YF2" s="69"/>
      <c r="YG2" s="69"/>
      <c r="YH2" s="69"/>
      <c r="YI2" s="69"/>
      <c r="YJ2" s="69"/>
      <c r="YK2" s="69"/>
      <c r="YL2" s="69"/>
      <c r="YM2" s="69"/>
      <c r="YN2" s="69"/>
      <c r="YO2" s="69"/>
      <c r="YP2" s="69"/>
      <c r="YQ2" s="69"/>
      <c r="YR2" s="69"/>
      <c r="YS2" s="69"/>
      <c r="YT2" s="69"/>
      <c r="YU2" s="69"/>
      <c r="YV2" s="69"/>
      <c r="YW2" s="69"/>
      <c r="YX2" s="69"/>
      <c r="YY2" s="69"/>
      <c r="YZ2" s="69"/>
      <c r="ZA2" s="69"/>
      <c r="ZB2" s="69"/>
      <c r="ZC2" s="69"/>
      <c r="ZD2" s="69"/>
      <c r="ZE2" s="69"/>
      <c r="ZF2" s="69"/>
      <c r="ZG2" s="69"/>
      <c r="ZH2" s="69"/>
      <c r="ZI2" s="69"/>
      <c r="ZJ2" s="69"/>
      <c r="ZK2" s="69"/>
      <c r="ZL2" s="69"/>
      <c r="ZM2" s="69"/>
      <c r="ZN2" s="69"/>
      <c r="ZO2" s="69"/>
      <c r="ZP2" s="69"/>
      <c r="ZQ2" s="69"/>
      <c r="ZR2" s="69"/>
      <c r="ZS2" s="69"/>
      <c r="ZT2" s="69"/>
      <c r="ZU2" s="69"/>
      <c r="ZV2" s="69"/>
      <c r="ZW2" s="69"/>
      <c r="ZX2" s="69"/>
      <c r="ZY2" s="69"/>
      <c r="ZZ2" s="69"/>
      <c r="AAA2" s="69"/>
      <c r="AAB2" s="69"/>
      <c r="AAC2" s="69"/>
      <c r="AAD2" s="69"/>
      <c r="AAE2" s="69"/>
      <c r="AAF2" s="69"/>
      <c r="AAG2" s="69"/>
      <c r="AAH2" s="69"/>
      <c r="AAI2" s="69"/>
      <c r="AAJ2" s="69"/>
      <c r="AAK2" s="69"/>
      <c r="AAL2" s="69"/>
      <c r="AAM2" s="69"/>
      <c r="AAN2" s="69"/>
      <c r="AAO2" s="69"/>
      <c r="AAP2" s="69"/>
      <c r="AAQ2" s="69"/>
      <c r="AAR2" s="69"/>
      <c r="AAS2" s="69"/>
      <c r="AAT2" s="69"/>
      <c r="AAU2" s="69"/>
      <c r="AAV2" s="69"/>
      <c r="AAW2" s="69"/>
      <c r="AAX2" s="69"/>
      <c r="AAY2" s="69"/>
      <c r="AAZ2" s="69"/>
      <c r="ABA2" s="69"/>
      <c r="ABB2" s="69"/>
      <c r="ABC2" s="69"/>
      <c r="ABD2" s="69"/>
      <c r="ABE2" s="69"/>
      <c r="ABF2" s="69"/>
      <c r="ABG2" s="69"/>
      <c r="ABH2" s="69"/>
      <c r="ABI2" s="69"/>
      <c r="ABJ2" s="69"/>
      <c r="ABK2" s="69"/>
      <c r="ABL2" s="69"/>
      <c r="ABM2" s="69"/>
      <c r="ABN2" s="69"/>
      <c r="ABO2" s="69"/>
      <c r="ABP2" s="69"/>
      <c r="ABQ2" s="69"/>
      <c r="ABR2" s="69"/>
      <c r="ABS2" s="69"/>
      <c r="ABT2" s="69"/>
      <c r="ABU2" s="69"/>
      <c r="ABV2" s="69"/>
      <c r="ABW2" s="69"/>
      <c r="ABX2" s="69"/>
      <c r="ABY2" s="69"/>
      <c r="ABZ2" s="69"/>
      <c r="ACA2" s="69"/>
      <c r="ACB2" s="69"/>
      <c r="ACC2" s="69"/>
      <c r="ACD2" s="69"/>
      <c r="ACE2" s="69"/>
      <c r="ACF2" s="69"/>
      <c r="ACG2" s="69"/>
      <c r="ACH2" s="69"/>
      <c r="ACI2" s="69"/>
      <c r="ACJ2" s="69"/>
      <c r="ACK2" s="69"/>
      <c r="ACL2" s="69"/>
      <c r="ACM2" s="69"/>
      <c r="ACN2" s="69"/>
      <c r="ACO2" s="69"/>
      <c r="ACP2" s="69"/>
      <c r="ACQ2" s="69"/>
      <c r="ACR2" s="69"/>
      <c r="ACS2" s="69"/>
      <c r="ACT2" s="69"/>
      <c r="ACU2" s="69"/>
      <c r="ACV2" s="69"/>
      <c r="ACW2" s="69"/>
      <c r="ACX2" s="69"/>
      <c r="ACY2" s="69"/>
      <c r="ACZ2" s="69"/>
      <c r="ADA2" s="69"/>
      <c r="ADB2" s="69"/>
      <c r="ADC2" s="69"/>
      <c r="ADD2" s="69"/>
      <c r="ADE2" s="69"/>
      <c r="ADF2" s="69"/>
      <c r="ADG2" s="69"/>
      <c r="ADH2" s="69"/>
      <c r="ADI2" s="69"/>
      <c r="ADJ2" s="69"/>
      <c r="ADK2" s="69"/>
      <c r="ADL2" s="69"/>
      <c r="ADM2" s="69"/>
      <c r="ADN2" s="69"/>
      <c r="ADO2" s="69"/>
      <c r="ADP2" s="69"/>
      <c r="ADQ2" s="69"/>
      <c r="ADR2" s="69"/>
      <c r="ADS2" s="69"/>
      <c r="ADT2" s="69"/>
      <c r="ADU2" s="69"/>
      <c r="ADV2" s="69"/>
      <c r="ADW2" s="69"/>
      <c r="ADX2" s="69"/>
      <c r="ADY2" s="69"/>
      <c r="ADZ2" s="69"/>
      <c r="AEA2" s="69"/>
      <c r="AEB2" s="69"/>
      <c r="AEC2" s="69"/>
      <c r="AED2" s="69"/>
      <c r="AEE2" s="69"/>
      <c r="AEF2" s="69"/>
      <c r="AEG2" s="69"/>
      <c r="AEH2" s="69"/>
      <c r="AEI2" s="69"/>
      <c r="AEJ2" s="69"/>
      <c r="AEK2" s="69"/>
      <c r="AEL2" s="69"/>
      <c r="AEM2" s="69"/>
      <c r="AEN2" s="69"/>
      <c r="AEO2" s="69"/>
      <c r="AEP2" s="69"/>
      <c r="AEQ2" s="69"/>
      <c r="AER2" s="69"/>
      <c r="AES2" s="69"/>
      <c r="AET2" s="69"/>
      <c r="AEU2" s="69"/>
      <c r="AEV2" s="69"/>
      <c r="AEW2" s="69"/>
      <c r="AEX2" s="69"/>
      <c r="AEY2" s="69"/>
      <c r="AEZ2" s="69"/>
      <c r="AFA2" s="69"/>
      <c r="AFB2" s="69"/>
      <c r="AFC2" s="69"/>
      <c r="AFD2" s="69"/>
      <c r="AFE2" s="69"/>
      <c r="AFF2" s="69"/>
      <c r="AFG2" s="69"/>
      <c r="AFH2" s="69"/>
      <c r="AFI2" s="69"/>
      <c r="AFJ2" s="69"/>
      <c r="AFK2" s="69"/>
      <c r="AFL2" s="69"/>
      <c r="AFM2" s="69"/>
      <c r="AFN2" s="69"/>
      <c r="AFO2" s="69"/>
      <c r="AFP2" s="69"/>
      <c r="AFQ2" s="69"/>
      <c r="AFR2" s="69"/>
      <c r="AFS2" s="69"/>
      <c r="AFT2" s="69"/>
      <c r="AFU2" s="69"/>
      <c r="AFV2" s="69"/>
      <c r="AFW2" s="69"/>
      <c r="AFX2" s="69"/>
      <c r="AFY2" s="69"/>
      <c r="AFZ2" s="69"/>
      <c r="AGA2" s="69"/>
      <c r="AGB2" s="69"/>
      <c r="AGC2" s="69"/>
      <c r="AGD2" s="69"/>
      <c r="AGE2" s="69"/>
      <c r="AGF2" s="69"/>
      <c r="AGG2" s="69"/>
      <c r="AGH2" s="69"/>
      <c r="AGI2" s="69"/>
      <c r="AGJ2" s="69"/>
      <c r="AGK2" s="69"/>
      <c r="AGL2" s="69"/>
      <c r="AGM2" s="69"/>
      <c r="AGN2" s="69"/>
      <c r="AGO2" s="69"/>
      <c r="AGP2" s="69"/>
      <c r="AGQ2" s="69"/>
      <c r="AGR2" s="69"/>
      <c r="AGS2" s="69"/>
      <c r="AGT2" s="69"/>
      <c r="AGU2" s="69"/>
      <c r="AGV2" s="69"/>
      <c r="AGW2" s="69"/>
      <c r="AGX2" s="69"/>
      <c r="AGY2" s="69"/>
      <c r="AGZ2" s="69"/>
      <c r="AHA2" s="69"/>
      <c r="AHB2" s="69"/>
      <c r="AHC2" s="69"/>
      <c r="AHD2" s="69"/>
      <c r="AHE2" s="69"/>
      <c r="AHF2" s="69"/>
      <c r="AHG2" s="69"/>
      <c r="AHH2" s="69"/>
      <c r="AHI2" s="69"/>
      <c r="AHJ2" s="69"/>
      <c r="AHK2" s="69"/>
      <c r="AHL2" s="69"/>
      <c r="AHM2" s="69"/>
      <c r="AHN2" s="69"/>
      <c r="AHO2" s="69"/>
      <c r="AHP2" s="69"/>
      <c r="AHQ2" s="69"/>
      <c r="AHR2" s="69"/>
      <c r="AHS2" s="69"/>
      <c r="AHT2" s="69"/>
      <c r="AHU2" s="69"/>
      <c r="AHV2" s="69"/>
      <c r="AHW2" s="69"/>
      <c r="AHX2" s="69"/>
      <c r="AHY2" s="69"/>
      <c r="AHZ2" s="69"/>
      <c r="AIA2" s="69"/>
      <c r="AIB2" s="69"/>
      <c r="AIC2" s="69"/>
      <c r="AID2" s="69"/>
      <c r="AIE2" s="69"/>
      <c r="AIF2" s="69"/>
      <c r="AIG2" s="69"/>
      <c r="AIH2" s="69"/>
      <c r="AII2" s="69"/>
      <c r="AIJ2" s="69"/>
      <c r="AIK2" s="69"/>
      <c r="AIL2" s="69"/>
      <c r="AIM2" s="69"/>
      <c r="AIN2" s="69"/>
      <c r="AIO2" s="69"/>
      <c r="AIP2" s="69"/>
      <c r="AIQ2" s="69"/>
      <c r="AIR2" s="69"/>
      <c r="AIS2" s="69"/>
      <c r="AIT2" s="69"/>
      <c r="AIU2" s="69"/>
      <c r="AIV2" s="69"/>
      <c r="AIW2" s="69"/>
      <c r="AIX2" s="69"/>
      <c r="AIY2" s="69"/>
      <c r="AIZ2" s="69"/>
      <c r="AJA2" s="69"/>
      <c r="AJB2" s="69"/>
      <c r="AJC2" s="69"/>
      <c r="AJD2" s="69"/>
      <c r="AJE2" s="69"/>
      <c r="AJF2" s="69"/>
      <c r="AJG2" s="69"/>
      <c r="AJH2" s="69"/>
      <c r="AJI2" s="69"/>
      <c r="AJJ2" s="69"/>
      <c r="AJK2" s="69"/>
      <c r="AJL2" s="69"/>
      <c r="AJM2" s="69"/>
      <c r="AJN2" s="69"/>
      <c r="AJO2" s="69"/>
      <c r="AJP2" s="69"/>
      <c r="AJQ2" s="69"/>
      <c r="AJR2" s="69"/>
      <c r="AJS2" s="69"/>
      <c r="AJT2" s="69"/>
      <c r="AJU2" s="69"/>
      <c r="AJV2" s="69"/>
      <c r="AJW2" s="69"/>
      <c r="AJX2" s="69"/>
      <c r="AJY2" s="69"/>
      <c r="AJZ2" s="69"/>
      <c r="AKA2" s="69"/>
      <c r="AKB2" s="69"/>
      <c r="AKC2" s="69"/>
      <c r="AKD2" s="69"/>
      <c r="AKE2" s="69"/>
      <c r="AKF2" s="69"/>
      <c r="AKG2" s="69"/>
      <c r="AKH2" s="69"/>
      <c r="AKI2" s="69"/>
      <c r="AKJ2" s="69"/>
      <c r="AKK2" s="69"/>
      <c r="AKL2" s="69"/>
      <c r="AKM2" s="69"/>
      <c r="AKN2" s="69"/>
      <c r="AKO2" s="69"/>
      <c r="AKP2" s="69"/>
      <c r="AKQ2" s="69"/>
      <c r="AKR2" s="69"/>
      <c r="AKS2" s="69"/>
      <c r="AKT2" s="69"/>
      <c r="AKU2" s="69"/>
      <c r="AKV2" s="69"/>
      <c r="AKW2" s="69"/>
      <c r="AKX2" s="69"/>
      <c r="AKY2" s="69"/>
      <c r="AKZ2" s="69"/>
      <c r="ALA2" s="69"/>
      <c r="ALB2" s="69"/>
      <c r="ALC2" s="69"/>
      <c r="ALD2" s="69"/>
      <c r="ALE2" s="69"/>
      <c r="ALF2" s="69"/>
      <c r="ALG2" s="69"/>
      <c r="ALH2" s="69"/>
      <c r="ALI2" s="69"/>
      <c r="ALJ2" s="69"/>
      <c r="ALK2" s="69"/>
      <c r="ALL2" s="69"/>
      <c r="ALM2" s="69"/>
      <c r="ALN2" s="69"/>
      <c r="ALO2" s="69"/>
      <c r="ALP2" s="69"/>
      <c r="ALQ2" s="69"/>
      <c r="ALR2" s="69"/>
      <c r="ALS2" s="69"/>
      <c r="ALT2" s="69"/>
      <c r="ALU2" s="69"/>
      <c r="ALV2" s="69"/>
      <c r="ALW2" s="69"/>
      <c r="ALX2" s="69"/>
      <c r="ALY2" s="69"/>
      <c r="ALZ2" s="69"/>
      <c r="AMA2" s="69"/>
      <c r="AMB2" s="69"/>
      <c r="AMC2" s="69"/>
      <c r="AMD2" s="69"/>
      <c r="AME2" s="69"/>
      <c r="AMF2" s="69"/>
      <c r="AMG2" s="69"/>
      <c r="AMH2" s="69"/>
      <c r="AMI2" s="69"/>
      <c r="AMJ2" s="69"/>
    </row>
    <row r="3" spans="1:1024" ht="21" customHeight="1" x14ac:dyDescent="0.2">
      <c r="A3" s="205"/>
      <c r="B3" s="205"/>
      <c r="C3" s="209" t="s">
        <v>3</v>
      </c>
      <c r="D3" s="209"/>
      <c r="E3" s="209"/>
      <c r="F3" s="209"/>
      <c r="G3" s="209"/>
      <c r="H3" s="209"/>
      <c r="I3" s="209"/>
      <c r="J3" s="209"/>
      <c r="K3" s="209"/>
      <c r="L3" s="209"/>
      <c r="M3" s="209"/>
      <c r="N3" s="209"/>
      <c r="O3" s="209"/>
      <c r="P3" s="209"/>
      <c r="Q3" s="209"/>
      <c r="R3" s="209"/>
      <c r="S3" s="209"/>
      <c r="T3" s="209"/>
      <c r="U3" s="209"/>
      <c r="V3" s="209"/>
      <c r="W3" s="209"/>
      <c r="X3" s="209"/>
      <c r="Y3" s="209"/>
      <c r="Z3" s="209"/>
      <c r="AA3" s="209"/>
      <c r="AB3" s="210" t="s">
        <v>4</v>
      </c>
      <c r="AC3" s="210"/>
      <c r="AD3" s="6"/>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c r="TB3" s="69"/>
      <c r="TC3" s="69"/>
      <c r="TD3" s="69"/>
      <c r="TE3" s="69"/>
      <c r="TF3" s="69"/>
      <c r="TG3" s="69"/>
      <c r="TH3" s="69"/>
      <c r="TI3" s="69"/>
      <c r="TJ3" s="69"/>
      <c r="TK3" s="69"/>
      <c r="TL3" s="69"/>
      <c r="TM3" s="69"/>
      <c r="TN3" s="69"/>
      <c r="TO3" s="69"/>
      <c r="TP3" s="69"/>
      <c r="TQ3" s="69"/>
      <c r="TR3" s="69"/>
      <c r="TS3" s="69"/>
      <c r="TT3" s="69"/>
      <c r="TU3" s="69"/>
      <c r="TV3" s="69"/>
      <c r="TW3" s="69"/>
      <c r="TX3" s="69"/>
      <c r="TY3" s="69"/>
      <c r="TZ3" s="69"/>
      <c r="UA3" s="69"/>
      <c r="UB3" s="69"/>
      <c r="UC3" s="69"/>
      <c r="UD3" s="69"/>
      <c r="UE3" s="69"/>
      <c r="UF3" s="69"/>
      <c r="UG3" s="69"/>
      <c r="UH3" s="69"/>
      <c r="UI3" s="69"/>
      <c r="UJ3" s="69"/>
      <c r="UK3" s="69"/>
      <c r="UL3" s="69"/>
      <c r="UM3" s="69"/>
      <c r="UN3" s="69"/>
      <c r="UO3" s="69"/>
      <c r="UP3" s="69"/>
      <c r="UQ3" s="69"/>
      <c r="UR3" s="69"/>
      <c r="US3" s="69"/>
      <c r="UT3" s="69"/>
      <c r="UU3" s="69"/>
      <c r="UV3" s="69"/>
      <c r="UW3" s="69"/>
      <c r="UX3" s="69"/>
      <c r="UY3" s="69"/>
      <c r="UZ3" s="69"/>
      <c r="VA3" s="69"/>
      <c r="VB3" s="69"/>
      <c r="VC3" s="69"/>
      <c r="VD3" s="69"/>
      <c r="VE3" s="69"/>
      <c r="VF3" s="69"/>
      <c r="VG3" s="69"/>
      <c r="VH3" s="69"/>
      <c r="VI3" s="69"/>
      <c r="VJ3" s="69"/>
      <c r="VK3" s="69"/>
      <c r="VL3" s="69"/>
      <c r="VM3" s="69"/>
      <c r="VN3" s="69"/>
      <c r="VO3" s="69"/>
      <c r="VP3" s="69"/>
      <c r="VQ3" s="69"/>
      <c r="VR3" s="69"/>
      <c r="VS3" s="69"/>
      <c r="VT3" s="69"/>
      <c r="VU3" s="69"/>
      <c r="VV3" s="69"/>
      <c r="VW3" s="69"/>
      <c r="VX3" s="69"/>
      <c r="VY3" s="69"/>
      <c r="VZ3" s="69"/>
      <c r="WA3" s="69"/>
      <c r="WB3" s="69"/>
      <c r="WC3" s="69"/>
      <c r="WD3" s="69"/>
      <c r="WE3" s="69"/>
      <c r="WF3" s="69"/>
      <c r="WG3" s="69"/>
      <c r="WH3" s="69"/>
      <c r="WI3" s="69"/>
      <c r="WJ3" s="69"/>
      <c r="WK3" s="69"/>
      <c r="WL3" s="69"/>
      <c r="WM3" s="69"/>
      <c r="WN3" s="69"/>
      <c r="WO3" s="69"/>
      <c r="WP3" s="69"/>
      <c r="WQ3" s="69"/>
      <c r="WR3" s="69"/>
      <c r="WS3" s="69"/>
      <c r="WT3" s="69"/>
      <c r="WU3" s="69"/>
      <c r="WV3" s="69"/>
      <c r="WW3" s="69"/>
      <c r="WX3" s="69"/>
      <c r="WY3" s="69"/>
      <c r="WZ3" s="69"/>
      <c r="XA3" s="69"/>
      <c r="XB3" s="69"/>
      <c r="XC3" s="69"/>
      <c r="XD3" s="69"/>
      <c r="XE3" s="69"/>
      <c r="XF3" s="69"/>
      <c r="XG3" s="69"/>
      <c r="XH3" s="69"/>
      <c r="XI3" s="69"/>
      <c r="XJ3" s="69"/>
      <c r="XK3" s="69"/>
      <c r="XL3" s="69"/>
      <c r="XM3" s="69"/>
      <c r="XN3" s="69"/>
      <c r="XO3" s="69"/>
      <c r="XP3" s="69"/>
      <c r="XQ3" s="69"/>
      <c r="XR3" s="69"/>
      <c r="XS3" s="69"/>
      <c r="XT3" s="69"/>
      <c r="XU3" s="69"/>
      <c r="XV3" s="69"/>
      <c r="XW3" s="69"/>
      <c r="XX3" s="69"/>
      <c r="XY3" s="69"/>
      <c r="XZ3" s="69"/>
      <c r="YA3" s="69"/>
      <c r="YB3" s="69"/>
      <c r="YC3" s="69"/>
      <c r="YD3" s="69"/>
      <c r="YE3" s="69"/>
      <c r="YF3" s="69"/>
      <c r="YG3" s="69"/>
      <c r="YH3" s="69"/>
      <c r="YI3" s="69"/>
      <c r="YJ3" s="69"/>
      <c r="YK3" s="69"/>
      <c r="YL3" s="69"/>
      <c r="YM3" s="69"/>
      <c r="YN3" s="69"/>
      <c r="YO3" s="69"/>
      <c r="YP3" s="69"/>
      <c r="YQ3" s="69"/>
      <c r="YR3" s="69"/>
      <c r="YS3" s="69"/>
      <c r="YT3" s="69"/>
      <c r="YU3" s="69"/>
      <c r="YV3" s="69"/>
      <c r="YW3" s="69"/>
      <c r="YX3" s="69"/>
      <c r="YY3" s="69"/>
      <c r="YZ3" s="69"/>
      <c r="ZA3" s="69"/>
      <c r="ZB3" s="69"/>
      <c r="ZC3" s="69"/>
      <c r="ZD3" s="69"/>
      <c r="ZE3" s="69"/>
      <c r="ZF3" s="69"/>
      <c r="ZG3" s="69"/>
      <c r="ZH3" s="69"/>
      <c r="ZI3" s="69"/>
      <c r="ZJ3" s="69"/>
      <c r="ZK3" s="69"/>
      <c r="ZL3" s="69"/>
      <c r="ZM3" s="69"/>
      <c r="ZN3" s="69"/>
      <c r="ZO3" s="69"/>
      <c r="ZP3" s="69"/>
      <c r="ZQ3" s="69"/>
      <c r="ZR3" s="69"/>
      <c r="ZS3" s="69"/>
      <c r="ZT3" s="69"/>
      <c r="ZU3" s="69"/>
      <c r="ZV3" s="69"/>
      <c r="ZW3" s="69"/>
      <c r="ZX3" s="69"/>
      <c r="ZY3" s="69"/>
      <c r="ZZ3" s="69"/>
      <c r="AAA3" s="69"/>
      <c r="AAB3" s="69"/>
      <c r="AAC3" s="69"/>
      <c r="AAD3" s="69"/>
      <c r="AAE3" s="69"/>
      <c r="AAF3" s="69"/>
      <c r="AAG3" s="69"/>
      <c r="AAH3" s="69"/>
      <c r="AAI3" s="69"/>
      <c r="AAJ3" s="69"/>
      <c r="AAK3" s="69"/>
      <c r="AAL3" s="69"/>
      <c r="AAM3" s="69"/>
      <c r="AAN3" s="69"/>
      <c r="AAO3" s="69"/>
      <c r="AAP3" s="69"/>
      <c r="AAQ3" s="69"/>
      <c r="AAR3" s="69"/>
      <c r="AAS3" s="69"/>
      <c r="AAT3" s="69"/>
      <c r="AAU3" s="69"/>
      <c r="AAV3" s="69"/>
      <c r="AAW3" s="69"/>
      <c r="AAX3" s="69"/>
      <c r="AAY3" s="69"/>
      <c r="AAZ3" s="69"/>
      <c r="ABA3" s="69"/>
      <c r="ABB3" s="69"/>
      <c r="ABC3" s="69"/>
      <c r="ABD3" s="69"/>
      <c r="ABE3" s="69"/>
      <c r="ABF3" s="69"/>
      <c r="ABG3" s="69"/>
      <c r="ABH3" s="69"/>
      <c r="ABI3" s="69"/>
      <c r="ABJ3" s="69"/>
      <c r="ABK3" s="69"/>
      <c r="ABL3" s="69"/>
      <c r="ABM3" s="69"/>
      <c r="ABN3" s="69"/>
      <c r="ABO3" s="69"/>
      <c r="ABP3" s="69"/>
      <c r="ABQ3" s="69"/>
      <c r="ABR3" s="69"/>
      <c r="ABS3" s="69"/>
      <c r="ABT3" s="69"/>
      <c r="ABU3" s="69"/>
      <c r="ABV3" s="69"/>
      <c r="ABW3" s="69"/>
      <c r="ABX3" s="69"/>
      <c r="ABY3" s="69"/>
      <c r="ABZ3" s="69"/>
      <c r="ACA3" s="69"/>
      <c r="ACB3" s="69"/>
      <c r="ACC3" s="69"/>
      <c r="ACD3" s="69"/>
      <c r="ACE3" s="69"/>
      <c r="ACF3" s="69"/>
      <c r="ACG3" s="69"/>
      <c r="ACH3" s="69"/>
      <c r="ACI3" s="69"/>
      <c r="ACJ3" s="69"/>
      <c r="ACK3" s="69"/>
      <c r="ACL3" s="69"/>
      <c r="ACM3" s="69"/>
      <c r="ACN3" s="69"/>
      <c r="ACO3" s="69"/>
      <c r="ACP3" s="69"/>
      <c r="ACQ3" s="69"/>
      <c r="ACR3" s="69"/>
      <c r="ACS3" s="69"/>
      <c r="ACT3" s="69"/>
      <c r="ACU3" s="69"/>
      <c r="ACV3" s="69"/>
      <c r="ACW3" s="69"/>
      <c r="ACX3" s="69"/>
      <c r="ACY3" s="69"/>
      <c r="ACZ3" s="69"/>
      <c r="ADA3" s="69"/>
      <c r="ADB3" s="69"/>
      <c r="ADC3" s="69"/>
      <c r="ADD3" s="69"/>
      <c r="ADE3" s="69"/>
      <c r="ADF3" s="69"/>
      <c r="ADG3" s="69"/>
      <c r="ADH3" s="69"/>
      <c r="ADI3" s="69"/>
      <c r="ADJ3" s="69"/>
      <c r="ADK3" s="69"/>
      <c r="ADL3" s="69"/>
      <c r="ADM3" s="69"/>
      <c r="ADN3" s="69"/>
      <c r="ADO3" s="69"/>
      <c r="ADP3" s="69"/>
      <c r="ADQ3" s="69"/>
      <c r="ADR3" s="69"/>
      <c r="ADS3" s="69"/>
      <c r="ADT3" s="69"/>
      <c r="ADU3" s="69"/>
      <c r="ADV3" s="69"/>
      <c r="ADW3" s="69"/>
      <c r="ADX3" s="69"/>
      <c r="ADY3" s="69"/>
      <c r="ADZ3" s="69"/>
      <c r="AEA3" s="69"/>
      <c r="AEB3" s="69"/>
      <c r="AEC3" s="69"/>
      <c r="AED3" s="69"/>
      <c r="AEE3" s="69"/>
      <c r="AEF3" s="69"/>
      <c r="AEG3" s="69"/>
      <c r="AEH3" s="69"/>
      <c r="AEI3" s="69"/>
      <c r="AEJ3" s="69"/>
      <c r="AEK3" s="69"/>
      <c r="AEL3" s="69"/>
      <c r="AEM3" s="69"/>
      <c r="AEN3" s="69"/>
      <c r="AEO3" s="69"/>
      <c r="AEP3" s="69"/>
      <c r="AEQ3" s="69"/>
      <c r="AER3" s="69"/>
      <c r="AES3" s="69"/>
      <c r="AET3" s="69"/>
      <c r="AEU3" s="69"/>
      <c r="AEV3" s="69"/>
      <c r="AEW3" s="69"/>
      <c r="AEX3" s="69"/>
      <c r="AEY3" s="69"/>
      <c r="AEZ3" s="69"/>
      <c r="AFA3" s="69"/>
      <c r="AFB3" s="69"/>
      <c r="AFC3" s="69"/>
      <c r="AFD3" s="69"/>
      <c r="AFE3" s="69"/>
      <c r="AFF3" s="69"/>
      <c r="AFG3" s="69"/>
      <c r="AFH3" s="69"/>
      <c r="AFI3" s="69"/>
      <c r="AFJ3" s="69"/>
      <c r="AFK3" s="69"/>
      <c r="AFL3" s="69"/>
      <c r="AFM3" s="69"/>
      <c r="AFN3" s="69"/>
      <c r="AFO3" s="69"/>
      <c r="AFP3" s="69"/>
      <c r="AFQ3" s="69"/>
      <c r="AFR3" s="69"/>
      <c r="AFS3" s="69"/>
      <c r="AFT3" s="69"/>
      <c r="AFU3" s="69"/>
      <c r="AFV3" s="69"/>
      <c r="AFW3" s="69"/>
      <c r="AFX3" s="69"/>
      <c r="AFY3" s="69"/>
      <c r="AFZ3" s="69"/>
      <c r="AGA3" s="69"/>
      <c r="AGB3" s="69"/>
      <c r="AGC3" s="69"/>
      <c r="AGD3" s="69"/>
      <c r="AGE3" s="69"/>
      <c r="AGF3" s="69"/>
      <c r="AGG3" s="69"/>
      <c r="AGH3" s="69"/>
      <c r="AGI3" s="69"/>
      <c r="AGJ3" s="69"/>
      <c r="AGK3" s="69"/>
      <c r="AGL3" s="69"/>
      <c r="AGM3" s="69"/>
      <c r="AGN3" s="69"/>
      <c r="AGO3" s="69"/>
      <c r="AGP3" s="69"/>
      <c r="AGQ3" s="69"/>
      <c r="AGR3" s="69"/>
      <c r="AGS3" s="69"/>
      <c r="AGT3" s="69"/>
      <c r="AGU3" s="69"/>
      <c r="AGV3" s="69"/>
      <c r="AGW3" s="69"/>
      <c r="AGX3" s="69"/>
      <c r="AGY3" s="69"/>
      <c r="AGZ3" s="69"/>
      <c r="AHA3" s="69"/>
      <c r="AHB3" s="69"/>
      <c r="AHC3" s="69"/>
      <c r="AHD3" s="69"/>
      <c r="AHE3" s="69"/>
      <c r="AHF3" s="69"/>
      <c r="AHG3" s="69"/>
      <c r="AHH3" s="69"/>
      <c r="AHI3" s="69"/>
      <c r="AHJ3" s="69"/>
      <c r="AHK3" s="69"/>
      <c r="AHL3" s="69"/>
      <c r="AHM3" s="69"/>
      <c r="AHN3" s="69"/>
      <c r="AHO3" s="69"/>
      <c r="AHP3" s="69"/>
      <c r="AHQ3" s="69"/>
      <c r="AHR3" s="69"/>
      <c r="AHS3" s="69"/>
      <c r="AHT3" s="69"/>
      <c r="AHU3" s="69"/>
      <c r="AHV3" s="69"/>
      <c r="AHW3" s="69"/>
      <c r="AHX3" s="69"/>
      <c r="AHY3" s="69"/>
      <c r="AHZ3" s="69"/>
      <c r="AIA3" s="69"/>
      <c r="AIB3" s="69"/>
      <c r="AIC3" s="69"/>
      <c r="AID3" s="69"/>
      <c r="AIE3" s="69"/>
      <c r="AIF3" s="69"/>
      <c r="AIG3" s="69"/>
      <c r="AIH3" s="69"/>
      <c r="AII3" s="69"/>
      <c r="AIJ3" s="69"/>
      <c r="AIK3" s="69"/>
      <c r="AIL3" s="69"/>
      <c r="AIM3" s="69"/>
      <c r="AIN3" s="69"/>
      <c r="AIO3" s="69"/>
      <c r="AIP3" s="69"/>
      <c r="AIQ3" s="69"/>
      <c r="AIR3" s="69"/>
      <c r="AIS3" s="69"/>
      <c r="AIT3" s="69"/>
      <c r="AIU3" s="69"/>
      <c r="AIV3" s="69"/>
      <c r="AIW3" s="69"/>
      <c r="AIX3" s="69"/>
      <c r="AIY3" s="69"/>
      <c r="AIZ3" s="69"/>
      <c r="AJA3" s="69"/>
      <c r="AJB3" s="69"/>
      <c r="AJC3" s="69"/>
      <c r="AJD3" s="69"/>
      <c r="AJE3" s="69"/>
      <c r="AJF3" s="69"/>
      <c r="AJG3" s="69"/>
      <c r="AJH3" s="69"/>
      <c r="AJI3" s="69"/>
      <c r="AJJ3" s="69"/>
      <c r="AJK3" s="69"/>
      <c r="AJL3" s="69"/>
      <c r="AJM3" s="69"/>
      <c r="AJN3" s="69"/>
      <c r="AJO3" s="69"/>
      <c r="AJP3" s="69"/>
      <c r="AJQ3" s="69"/>
      <c r="AJR3" s="69"/>
      <c r="AJS3" s="69"/>
      <c r="AJT3" s="69"/>
      <c r="AJU3" s="69"/>
      <c r="AJV3" s="69"/>
      <c r="AJW3" s="69"/>
      <c r="AJX3" s="69"/>
      <c r="AJY3" s="69"/>
      <c r="AJZ3" s="69"/>
      <c r="AKA3" s="69"/>
      <c r="AKB3" s="69"/>
      <c r="AKC3" s="69"/>
      <c r="AKD3" s="69"/>
      <c r="AKE3" s="69"/>
      <c r="AKF3" s="69"/>
      <c r="AKG3" s="69"/>
      <c r="AKH3" s="69"/>
      <c r="AKI3" s="69"/>
      <c r="AKJ3" s="69"/>
      <c r="AKK3" s="69"/>
      <c r="AKL3" s="69"/>
      <c r="AKM3" s="69"/>
      <c r="AKN3" s="69"/>
      <c r="AKO3" s="69"/>
      <c r="AKP3" s="69"/>
      <c r="AKQ3" s="69"/>
      <c r="AKR3" s="69"/>
      <c r="AKS3" s="69"/>
      <c r="AKT3" s="69"/>
      <c r="AKU3" s="69"/>
      <c r="AKV3" s="69"/>
      <c r="AKW3" s="69"/>
      <c r="AKX3" s="69"/>
      <c r="AKY3" s="69"/>
      <c r="AKZ3" s="69"/>
      <c r="ALA3" s="69"/>
      <c r="ALB3" s="69"/>
      <c r="ALC3" s="69"/>
      <c r="ALD3" s="69"/>
      <c r="ALE3" s="69"/>
      <c r="ALF3" s="69"/>
      <c r="ALG3" s="69"/>
      <c r="ALH3" s="69"/>
      <c r="ALI3" s="69"/>
      <c r="ALJ3" s="69"/>
      <c r="ALK3" s="69"/>
      <c r="ALL3" s="69"/>
      <c r="ALM3" s="69"/>
      <c r="ALN3" s="69"/>
      <c r="ALO3" s="69"/>
      <c r="ALP3" s="69"/>
      <c r="ALQ3" s="69"/>
      <c r="ALR3" s="69"/>
      <c r="ALS3" s="69"/>
      <c r="ALT3" s="69"/>
      <c r="ALU3" s="69"/>
      <c r="ALV3" s="69"/>
      <c r="ALW3" s="69"/>
      <c r="ALX3" s="69"/>
      <c r="ALY3" s="69"/>
      <c r="ALZ3" s="69"/>
      <c r="AMA3" s="69"/>
      <c r="AMB3" s="69"/>
      <c r="AMC3" s="69"/>
      <c r="AMD3" s="69"/>
      <c r="AME3" s="69"/>
      <c r="AMF3" s="69"/>
      <c r="AMG3" s="69"/>
      <c r="AMH3" s="69"/>
      <c r="AMI3" s="69"/>
      <c r="AMJ3" s="69"/>
    </row>
    <row r="4" spans="1:1024" ht="21" customHeight="1" x14ac:dyDescent="0.2">
      <c r="A4" s="205"/>
      <c r="B4" s="205"/>
      <c r="C4" s="209" t="s">
        <v>367</v>
      </c>
      <c r="D4" s="209"/>
      <c r="E4" s="209"/>
      <c r="F4" s="209"/>
      <c r="G4" s="209"/>
      <c r="H4" s="209"/>
      <c r="I4" s="209"/>
      <c r="J4" s="209"/>
      <c r="K4" s="209"/>
      <c r="L4" s="209"/>
      <c r="M4" s="209"/>
      <c r="N4" s="209"/>
      <c r="O4" s="209"/>
      <c r="P4" s="209"/>
      <c r="Q4" s="209"/>
      <c r="R4" s="209"/>
      <c r="S4" s="209"/>
      <c r="T4" s="209"/>
      <c r="U4" s="209"/>
      <c r="V4" s="209"/>
      <c r="W4" s="209"/>
      <c r="X4" s="209"/>
      <c r="Y4" s="209"/>
      <c r="Z4" s="209"/>
      <c r="AA4" s="209"/>
      <c r="AB4" s="210"/>
      <c r="AC4" s="210"/>
      <c r="AD4" s="6"/>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c r="TB4" s="69"/>
      <c r="TC4" s="69"/>
      <c r="TD4" s="69"/>
      <c r="TE4" s="69"/>
      <c r="TF4" s="69"/>
      <c r="TG4" s="69"/>
      <c r="TH4" s="69"/>
      <c r="TI4" s="69"/>
      <c r="TJ4" s="69"/>
      <c r="TK4" s="69"/>
      <c r="TL4" s="69"/>
      <c r="TM4" s="69"/>
      <c r="TN4" s="69"/>
      <c r="TO4" s="69"/>
      <c r="TP4" s="69"/>
      <c r="TQ4" s="69"/>
      <c r="TR4" s="69"/>
      <c r="TS4" s="69"/>
      <c r="TT4" s="69"/>
      <c r="TU4" s="69"/>
      <c r="TV4" s="69"/>
      <c r="TW4" s="69"/>
      <c r="TX4" s="69"/>
      <c r="TY4" s="69"/>
      <c r="TZ4" s="69"/>
      <c r="UA4" s="69"/>
      <c r="UB4" s="69"/>
      <c r="UC4" s="69"/>
      <c r="UD4" s="69"/>
      <c r="UE4" s="69"/>
      <c r="UF4" s="69"/>
      <c r="UG4" s="69"/>
      <c r="UH4" s="69"/>
      <c r="UI4" s="69"/>
      <c r="UJ4" s="69"/>
      <c r="UK4" s="69"/>
      <c r="UL4" s="69"/>
      <c r="UM4" s="69"/>
      <c r="UN4" s="69"/>
      <c r="UO4" s="69"/>
      <c r="UP4" s="69"/>
      <c r="UQ4" s="69"/>
      <c r="UR4" s="69"/>
      <c r="US4" s="69"/>
      <c r="UT4" s="69"/>
      <c r="UU4" s="69"/>
      <c r="UV4" s="69"/>
      <c r="UW4" s="69"/>
      <c r="UX4" s="69"/>
      <c r="UY4" s="69"/>
      <c r="UZ4" s="69"/>
      <c r="VA4" s="69"/>
      <c r="VB4" s="69"/>
      <c r="VC4" s="69"/>
      <c r="VD4" s="69"/>
      <c r="VE4" s="69"/>
      <c r="VF4" s="69"/>
      <c r="VG4" s="69"/>
      <c r="VH4" s="69"/>
      <c r="VI4" s="69"/>
      <c r="VJ4" s="69"/>
      <c r="VK4" s="69"/>
      <c r="VL4" s="69"/>
      <c r="VM4" s="69"/>
      <c r="VN4" s="69"/>
      <c r="VO4" s="69"/>
      <c r="VP4" s="69"/>
      <c r="VQ4" s="69"/>
      <c r="VR4" s="69"/>
      <c r="VS4" s="69"/>
      <c r="VT4" s="69"/>
      <c r="VU4" s="69"/>
      <c r="VV4" s="69"/>
      <c r="VW4" s="69"/>
      <c r="VX4" s="69"/>
      <c r="VY4" s="69"/>
      <c r="VZ4" s="69"/>
      <c r="WA4" s="69"/>
      <c r="WB4" s="69"/>
      <c r="WC4" s="69"/>
      <c r="WD4" s="69"/>
      <c r="WE4" s="69"/>
      <c r="WF4" s="69"/>
      <c r="WG4" s="69"/>
      <c r="WH4" s="69"/>
      <c r="WI4" s="69"/>
      <c r="WJ4" s="69"/>
      <c r="WK4" s="69"/>
      <c r="WL4" s="69"/>
      <c r="WM4" s="69"/>
      <c r="WN4" s="69"/>
      <c r="WO4" s="69"/>
      <c r="WP4" s="69"/>
      <c r="WQ4" s="69"/>
      <c r="WR4" s="69"/>
      <c r="WS4" s="69"/>
      <c r="WT4" s="69"/>
      <c r="WU4" s="69"/>
      <c r="WV4" s="69"/>
      <c r="WW4" s="69"/>
      <c r="WX4" s="69"/>
      <c r="WY4" s="69"/>
      <c r="WZ4" s="69"/>
      <c r="XA4" s="69"/>
      <c r="XB4" s="69"/>
      <c r="XC4" s="69"/>
      <c r="XD4" s="69"/>
      <c r="XE4" s="69"/>
      <c r="XF4" s="69"/>
      <c r="XG4" s="69"/>
      <c r="XH4" s="69"/>
      <c r="XI4" s="69"/>
      <c r="XJ4" s="69"/>
      <c r="XK4" s="69"/>
      <c r="XL4" s="69"/>
      <c r="XM4" s="69"/>
      <c r="XN4" s="69"/>
      <c r="XO4" s="69"/>
      <c r="XP4" s="69"/>
      <c r="XQ4" s="69"/>
      <c r="XR4" s="69"/>
      <c r="XS4" s="69"/>
      <c r="XT4" s="69"/>
      <c r="XU4" s="69"/>
      <c r="XV4" s="69"/>
      <c r="XW4" s="69"/>
      <c r="XX4" s="69"/>
      <c r="XY4" s="69"/>
      <c r="XZ4" s="69"/>
      <c r="YA4" s="69"/>
      <c r="YB4" s="69"/>
      <c r="YC4" s="69"/>
      <c r="YD4" s="69"/>
      <c r="YE4" s="69"/>
      <c r="YF4" s="69"/>
      <c r="YG4" s="69"/>
      <c r="YH4" s="69"/>
      <c r="YI4" s="69"/>
      <c r="YJ4" s="69"/>
      <c r="YK4" s="69"/>
      <c r="YL4" s="69"/>
      <c r="YM4" s="69"/>
      <c r="YN4" s="69"/>
      <c r="YO4" s="69"/>
      <c r="YP4" s="69"/>
      <c r="YQ4" s="69"/>
      <c r="YR4" s="69"/>
      <c r="YS4" s="69"/>
      <c r="YT4" s="69"/>
      <c r="YU4" s="69"/>
      <c r="YV4" s="69"/>
      <c r="YW4" s="69"/>
      <c r="YX4" s="69"/>
      <c r="YY4" s="69"/>
      <c r="YZ4" s="69"/>
      <c r="ZA4" s="69"/>
      <c r="ZB4" s="69"/>
      <c r="ZC4" s="69"/>
      <c r="ZD4" s="69"/>
      <c r="ZE4" s="69"/>
      <c r="ZF4" s="69"/>
      <c r="ZG4" s="69"/>
      <c r="ZH4" s="69"/>
      <c r="ZI4" s="69"/>
      <c r="ZJ4" s="69"/>
      <c r="ZK4" s="69"/>
      <c r="ZL4" s="69"/>
      <c r="ZM4" s="69"/>
      <c r="ZN4" s="69"/>
      <c r="ZO4" s="69"/>
      <c r="ZP4" s="69"/>
      <c r="ZQ4" s="69"/>
      <c r="ZR4" s="69"/>
      <c r="ZS4" s="69"/>
      <c r="ZT4" s="69"/>
      <c r="ZU4" s="69"/>
      <c r="ZV4" s="69"/>
      <c r="ZW4" s="69"/>
      <c r="ZX4" s="69"/>
      <c r="ZY4" s="69"/>
      <c r="ZZ4" s="69"/>
      <c r="AAA4" s="69"/>
      <c r="AAB4" s="69"/>
      <c r="AAC4" s="69"/>
      <c r="AAD4" s="69"/>
      <c r="AAE4" s="69"/>
      <c r="AAF4" s="69"/>
      <c r="AAG4" s="69"/>
      <c r="AAH4" s="69"/>
      <c r="AAI4" s="69"/>
      <c r="AAJ4" s="69"/>
      <c r="AAK4" s="69"/>
      <c r="AAL4" s="69"/>
      <c r="AAM4" s="69"/>
      <c r="AAN4" s="69"/>
      <c r="AAO4" s="69"/>
      <c r="AAP4" s="69"/>
      <c r="AAQ4" s="69"/>
      <c r="AAR4" s="69"/>
      <c r="AAS4" s="69"/>
      <c r="AAT4" s="69"/>
      <c r="AAU4" s="69"/>
      <c r="AAV4" s="69"/>
      <c r="AAW4" s="69"/>
      <c r="AAX4" s="69"/>
      <c r="AAY4" s="69"/>
      <c r="AAZ4" s="69"/>
      <c r="ABA4" s="69"/>
      <c r="ABB4" s="69"/>
      <c r="ABC4" s="69"/>
      <c r="ABD4" s="69"/>
      <c r="ABE4" s="69"/>
      <c r="ABF4" s="69"/>
      <c r="ABG4" s="69"/>
      <c r="ABH4" s="69"/>
      <c r="ABI4" s="69"/>
      <c r="ABJ4" s="69"/>
      <c r="ABK4" s="69"/>
      <c r="ABL4" s="69"/>
      <c r="ABM4" s="69"/>
      <c r="ABN4" s="69"/>
      <c r="ABO4" s="69"/>
      <c r="ABP4" s="69"/>
      <c r="ABQ4" s="69"/>
      <c r="ABR4" s="69"/>
      <c r="ABS4" s="69"/>
      <c r="ABT4" s="69"/>
      <c r="ABU4" s="69"/>
      <c r="ABV4" s="69"/>
      <c r="ABW4" s="69"/>
      <c r="ABX4" s="69"/>
      <c r="ABY4" s="69"/>
      <c r="ABZ4" s="69"/>
      <c r="ACA4" s="69"/>
      <c r="ACB4" s="69"/>
      <c r="ACC4" s="69"/>
      <c r="ACD4" s="69"/>
      <c r="ACE4" s="69"/>
      <c r="ACF4" s="69"/>
      <c r="ACG4" s="69"/>
      <c r="ACH4" s="69"/>
      <c r="ACI4" s="69"/>
      <c r="ACJ4" s="69"/>
      <c r="ACK4" s="69"/>
      <c r="ACL4" s="69"/>
      <c r="ACM4" s="69"/>
      <c r="ACN4" s="69"/>
      <c r="ACO4" s="69"/>
      <c r="ACP4" s="69"/>
      <c r="ACQ4" s="69"/>
      <c r="ACR4" s="69"/>
      <c r="ACS4" s="69"/>
      <c r="ACT4" s="69"/>
      <c r="ACU4" s="69"/>
      <c r="ACV4" s="69"/>
      <c r="ACW4" s="69"/>
      <c r="ACX4" s="69"/>
      <c r="ACY4" s="69"/>
      <c r="ACZ4" s="69"/>
      <c r="ADA4" s="69"/>
      <c r="ADB4" s="69"/>
      <c r="ADC4" s="69"/>
      <c r="ADD4" s="69"/>
      <c r="ADE4" s="69"/>
      <c r="ADF4" s="69"/>
      <c r="ADG4" s="69"/>
      <c r="ADH4" s="69"/>
      <c r="ADI4" s="69"/>
      <c r="ADJ4" s="69"/>
      <c r="ADK4" s="69"/>
      <c r="ADL4" s="69"/>
      <c r="ADM4" s="69"/>
      <c r="ADN4" s="69"/>
      <c r="ADO4" s="69"/>
      <c r="ADP4" s="69"/>
      <c r="ADQ4" s="69"/>
      <c r="ADR4" s="69"/>
      <c r="ADS4" s="69"/>
      <c r="ADT4" s="69"/>
      <c r="ADU4" s="69"/>
      <c r="ADV4" s="69"/>
      <c r="ADW4" s="69"/>
      <c r="ADX4" s="69"/>
      <c r="ADY4" s="69"/>
      <c r="ADZ4" s="69"/>
      <c r="AEA4" s="69"/>
      <c r="AEB4" s="69"/>
      <c r="AEC4" s="69"/>
      <c r="AED4" s="69"/>
      <c r="AEE4" s="69"/>
      <c r="AEF4" s="69"/>
      <c r="AEG4" s="69"/>
      <c r="AEH4" s="69"/>
      <c r="AEI4" s="69"/>
      <c r="AEJ4" s="69"/>
      <c r="AEK4" s="69"/>
      <c r="AEL4" s="69"/>
      <c r="AEM4" s="69"/>
      <c r="AEN4" s="69"/>
      <c r="AEO4" s="69"/>
      <c r="AEP4" s="69"/>
      <c r="AEQ4" s="69"/>
      <c r="AER4" s="69"/>
      <c r="AES4" s="69"/>
      <c r="AET4" s="69"/>
      <c r="AEU4" s="69"/>
      <c r="AEV4" s="69"/>
      <c r="AEW4" s="69"/>
      <c r="AEX4" s="69"/>
      <c r="AEY4" s="69"/>
      <c r="AEZ4" s="69"/>
      <c r="AFA4" s="69"/>
      <c r="AFB4" s="69"/>
      <c r="AFC4" s="69"/>
      <c r="AFD4" s="69"/>
      <c r="AFE4" s="69"/>
      <c r="AFF4" s="69"/>
      <c r="AFG4" s="69"/>
      <c r="AFH4" s="69"/>
      <c r="AFI4" s="69"/>
      <c r="AFJ4" s="69"/>
      <c r="AFK4" s="69"/>
      <c r="AFL4" s="69"/>
      <c r="AFM4" s="69"/>
      <c r="AFN4" s="69"/>
      <c r="AFO4" s="69"/>
      <c r="AFP4" s="69"/>
      <c r="AFQ4" s="69"/>
      <c r="AFR4" s="69"/>
      <c r="AFS4" s="69"/>
      <c r="AFT4" s="69"/>
      <c r="AFU4" s="69"/>
      <c r="AFV4" s="69"/>
      <c r="AFW4" s="69"/>
      <c r="AFX4" s="69"/>
      <c r="AFY4" s="69"/>
      <c r="AFZ4" s="69"/>
      <c r="AGA4" s="69"/>
      <c r="AGB4" s="69"/>
      <c r="AGC4" s="69"/>
      <c r="AGD4" s="69"/>
      <c r="AGE4" s="69"/>
      <c r="AGF4" s="69"/>
      <c r="AGG4" s="69"/>
      <c r="AGH4" s="69"/>
      <c r="AGI4" s="69"/>
      <c r="AGJ4" s="69"/>
      <c r="AGK4" s="69"/>
      <c r="AGL4" s="69"/>
      <c r="AGM4" s="69"/>
      <c r="AGN4" s="69"/>
      <c r="AGO4" s="69"/>
      <c r="AGP4" s="69"/>
      <c r="AGQ4" s="69"/>
      <c r="AGR4" s="69"/>
      <c r="AGS4" s="69"/>
      <c r="AGT4" s="69"/>
      <c r="AGU4" s="69"/>
      <c r="AGV4" s="69"/>
      <c r="AGW4" s="69"/>
      <c r="AGX4" s="69"/>
      <c r="AGY4" s="69"/>
      <c r="AGZ4" s="69"/>
      <c r="AHA4" s="69"/>
      <c r="AHB4" s="69"/>
      <c r="AHC4" s="69"/>
      <c r="AHD4" s="69"/>
      <c r="AHE4" s="69"/>
      <c r="AHF4" s="69"/>
      <c r="AHG4" s="69"/>
      <c r="AHH4" s="69"/>
      <c r="AHI4" s="69"/>
      <c r="AHJ4" s="69"/>
      <c r="AHK4" s="69"/>
      <c r="AHL4" s="69"/>
      <c r="AHM4" s="69"/>
      <c r="AHN4" s="69"/>
      <c r="AHO4" s="69"/>
      <c r="AHP4" s="69"/>
      <c r="AHQ4" s="69"/>
      <c r="AHR4" s="69"/>
      <c r="AHS4" s="69"/>
      <c r="AHT4" s="69"/>
      <c r="AHU4" s="69"/>
      <c r="AHV4" s="69"/>
      <c r="AHW4" s="69"/>
      <c r="AHX4" s="69"/>
      <c r="AHY4" s="69"/>
      <c r="AHZ4" s="69"/>
      <c r="AIA4" s="69"/>
      <c r="AIB4" s="69"/>
      <c r="AIC4" s="69"/>
      <c r="AID4" s="69"/>
      <c r="AIE4" s="69"/>
      <c r="AIF4" s="69"/>
      <c r="AIG4" s="69"/>
      <c r="AIH4" s="69"/>
      <c r="AII4" s="69"/>
      <c r="AIJ4" s="69"/>
      <c r="AIK4" s="69"/>
      <c r="AIL4" s="69"/>
      <c r="AIM4" s="69"/>
      <c r="AIN4" s="69"/>
      <c r="AIO4" s="69"/>
      <c r="AIP4" s="69"/>
      <c r="AIQ4" s="69"/>
      <c r="AIR4" s="69"/>
      <c r="AIS4" s="69"/>
      <c r="AIT4" s="69"/>
      <c r="AIU4" s="69"/>
      <c r="AIV4" s="69"/>
      <c r="AIW4" s="69"/>
      <c r="AIX4" s="69"/>
      <c r="AIY4" s="69"/>
      <c r="AIZ4" s="69"/>
      <c r="AJA4" s="69"/>
      <c r="AJB4" s="69"/>
      <c r="AJC4" s="69"/>
      <c r="AJD4" s="69"/>
      <c r="AJE4" s="69"/>
      <c r="AJF4" s="69"/>
      <c r="AJG4" s="69"/>
      <c r="AJH4" s="69"/>
      <c r="AJI4" s="69"/>
      <c r="AJJ4" s="69"/>
      <c r="AJK4" s="69"/>
      <c r="AJL4" s="69"/>
      <c r="AJM4" s="69"/>
      <c r="AJN4" s="69"/>
      <c r="AJO4" s="69"/>
      <c r="AJP4" s="69"/>
      <c r="AJQ4" s="69"/>
      <c r="AJR4" s="69"/>
      <c r="AJS4" s="69"/>
      <c r="AJT4" s="69"/>
      <c r="AJU4" s="69"/>
      <c r="AJV4" s="69"/>
      <c r="AJW4" s="69"/>
      <c r="AJX4" s="69"/>
      <c r="AJY4" s="69"/>
      <c r="AJZ4" s="69"/>
      <c r="AKA4" s="69"/>
      <c r="AKB4" s="69"/>
      <c r="AKC4" s="69"/>
      <c r="AKD4" s="69"/>
      <c r="AKE4" s="69"/>
      <c r="AKF4" s="69"/>
      <c r="AKG4" s="69"/>
      <c r="AKH4" s="69"/>
      <c r="AKI4" s="69"/>
      <c r="AKJ4" s="69"/>
      <c r="AKK4" s="69"/>
      <c r="AKL4" s="69"/>
      <c r="AKM4" s="69"/>
      <c r="AKN4" s="69"/>
      <c r="AKO4" s="69"/>
      <c r="AKP4" s="69"/>
      <c r="AKQ4" s="69"/>
      <c r="AKR4" s="69"/>
      <c r="AKS4" s="69"/>
      <c r="AKT4" s="69"/>
      <c r="AKU4" s="69"/>
      <c r="AKV4" s="69"/>
      <c r="AKW4" s="69"/>
      <c r="AKX4" s="69"/>
      <c r="AKY4" s="69"/>
      <c r="AKZ4" s="69"/>
      <c r="ALA4" s="69"/>
      <c r="ALB4" s="69"/>
      <c r="ALC4" s="69"/>
      <c r="ALD4" s="69"/>
      <c r="ALE4" s="69"/>
      <c r="ALF4" s="69"/>
      <c r="ALG4" s="69"/>
      <c r="ALH4" s="69"/>
      <c r="ALI4" s="69"/>
      <c r="ALJ4" s="69"/>
      <c r="ALK4" s="69"/>
      <c r="ALL4" s="69"/>
      <c r="ALM4" s="69"/>
      <c r="ALN4" s="69"/>
      <c r="ALO4" s="69"/>
      <c r="ALP4" s="69"/>
      <c r="ALQ4" s="69"/>
      <c r="ALR4" s="69"/>
      <c r="ALS4" s="69"/>
      <c r="ALT4" s="69"/>
      <c r="ALU4" s="69"/>
      <c r="ALV4" s="69"/>
      <c r="ALW4" s="69"/>
      <c r="ALX4" s="69"/>
      <c r="ALY4" s="69"/>
      <c r="ALZ4" s="69"/>
      <c r="AMA4" s="69"/>
      <c r="AMB4" s="69"/>
      <c r="AMC4" s="69"/>
      <c r="AMD4" s="69"/>
      <c r="AME4" s="69"/>
      <c r="AMF4" s="69"/>
      <c r="AMG4" s="69"/>
      <c r="AMH4" s="69"/>
      <c r="AMI4" s="69"/>
      <c r="AMJ4" s="69"/>
    </row>
    <row r="5" spans="1:1024" ht="21" customHeight="1" x14ac:dyDescent="0.2">
      <c r="A5" s="205"/>
      <c r="B5" s="205"/>
      <c r="C5" s="209" t="s">
        <v>5</v>
      </c>
      <c r="D5" s="209"/>
      <c r="E5" s="209"/>
      <c r="F5" s="209"/>
      <c r="G5" s="209"/>
      <c r="H5" s="209"/>
      <c r="I5" s="209"/>
      <c r="J5" s="209"/>
      <c r="K5" s="209"/>
      <c r="L5" s="209"/>
      <c r="M5" s="209"/>
      <c r="N5" s="209"/>
      <c r="O5" s="209"/>
      <c r="P5" s="209"/>
      <c r="Q5" s="209"/>
      <c r="R5" s="209"/>
      <c r="S5" s="209"/>
      <c r="T5" s="209"/>
      <c r="U5" s="209"/>
      <c r="V5" s="209"/>
      <c r="W5" s="209"/>
      <c r="X5" s="209"/>
      <c r="Y5" s="209"/>
      <c r="Z5" s="209"/>
      <c r="AA5" s="209"/>
      <c r="AB5" s="210" t="s">
        <v>6</v>
      </c>
      <c r="AC5" s="210"/>
      <c r="AD5" s="6"/>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c r="CV5" s="69"/>
      <c r="CW5" s="69"/>
      <c r="CX5" s="69"/>
      <c r="CY5" s="69"/>
      <c r="CZ5" s="69"/>
      <c r="DA5" s="69"/>
      <c r="DB5" s="69"/>
      <c r="DC5" s="69"/>
      <c r="DD5" s="69"/>
      <c r="DE5" s="69"/>
      <c r="DF5" s="69"/>
      <c r="DG5" s="69"/>
      <c r="DH5" s="69"/>
      <c r="DI5" s="69"/>
      <c r="DJ5" s="69"/>
      <c r="DK5" s="69"/>
      <c r="DL5" s="69"/>
      <c r="DM5" s="69"/>
      <c r="DN5" s="69"/>
      <c r="DO5" s="69"/>
      <c r="DP5" s="69"/>
      <c r="DQ5" s="69"/>
      <c r="DR5" s="69"/>
      <c r="DS5" s="69"/>
      <c r="DT5" s="69"/>
      <c r="DU5" s="69"/>
      <c r="DV5" s="69"/>
      <c r="DW5" s="69"/>
      <c r="DX5" s="69"/>
      <c r="DY5" s="69"/>
      <c r="DZ5" s="69"/>
      <c r="EA5" s="69"/>
      <c r="EB5" s="69"/>
      <c r="EC5" s="69"/>
      <c r="ED5" s="69"/>
      <c r="EE5" s="69"/>
      <c r="EF5" s="69"/>
      <c r="EG5" s="69"/>
      <c r="EH5" s="69"/>
      <c r="EI5" s="69"/>
      <c r="EJ5" s="69"/>
      <c r="EK5" s="69"/>
      <c r="EL5" s="69"/>
      <c r="EM5" s="69"/>
      <c r="EN5" s="69"/>
      <c r="EO5" s="69"/>
      <c r="EP5" s="69"/>
      <c r="EQ5" s="69"/>
      <c r="ER5" s="69"/>
      <c r="ES5" s="69"/>
      <c r="ET5" s="69"/>
      <c r="EU5" s="69"/>
      <c r="EV5" s="69"/>
      <c r="EW5" s="69"/>
      <c r="EX5" s="69"/>
      <c r="EY5" s="69"/>
      <c r="EZ5" s="69"/>
      <c r="FA5" s="69"/>
      <c r="FB5" s="69"/>
      <c r="FC5" s="69"/>
      <c r="FD5" s="69"/>
      <c r="FE5" s="69"/>
      <c r="FF5" s="69"/>
      <c r="FG5" s="69"/>
      <c r="FH5" s="69"/>
      <c r="FI5" s="69"/>
      <c r="FJ5" s="69"/>
      <c r="FK5" s="69"/>
      <c r="FL5" s="69"/>
      <c r="FM5" s="69"/>
      <c r="FN5" s="69"/>
      <c r="FO5" s="69"/>
      <c r="FP5" s="69"/>
      <c r="FQ5" s="69"/>
      <c r="FR5" s="69"/>
      <c r="FS5" s="69"/>
      <c r="FT5" s="69"/>
      <c r="FU5" s="69"/>
      <c r="FV5" s="69"/>
      <c r="FW5" s="69"/>
      <c r="FX5" s="69"/>
      <c r="FY5" s="69"/>
      <c r="FZ5" s="69"/>
      <c r="GA5" s="69"/>
      <c r="GB5" s="69"/>
      <c r="GC5" s="69"/>
      <c r="GD5" s="69"/>
      <c r="GE5" s="69"/>
      <c r="GF5" s="69"/>
      <c r="GG5" s="69"/>
      <c r="GH5" s="69"/>
      <c r="GI5" s="69"/>
      <c r="GJ5" s="69"/>
      <c r="GK5" s="69"/>
      <c r="GL5" s="69"/>
      <c r="GM5" s="69"/>
      <c r="GN5" s="69"/>
      <c r="GO5" s="69"/>
      <c r="GP5" s="69"/>
      <c r="GQ5" s="69"/>
      <c r="GR5" s="69"/>
      <c r="GS5" s="69"/>
      <c r="GT5" s="69"/>
      <c r="GU5" s="69"/>
      <c r="GV5" s="69"/>
      <c r="GW5" s="69"/>
      <c r="GX5" s="69"/>
      <c r="GY5" s="69"/>
      <c r="GZ5" s="69"/>
      <c r="HA5" s="69"/>
      <c r="HB5" s="69"/>
      <c r="HC5" s="69"/>
      <c r="HD5" s="69"/>
      <c r="HE5" s="69"/>
      <c r="HF5" s="69"/>
      <c r="HG5" s="69"/>
      <c r="HH5" s="69"/>
      <c r="HI5" s="69"/>
      <c r="HJ5" s="69"/>
      <c r="HK5" s="69"/>
      <c r="HL5" s="69"/>
      <c r="HM5" s="69"/>
      <c r="HN5" s="69"/>
      <c r="HO5" s="69"/>
      <c r="HP5" s="69"/>
      <c r="HQ5" s="69"/>
      <c r="HR5" s="69"/>
      <c r="HS5" s="69"/>
      <c r="HT5" s="69"/>
      <c r="HU5" s="69"/>
      <c r="HV5" s="69"/>
      <c r="HW5" s="69"/>
      <c r="HX5" s="69"/>
      <c r="HY5" s="69"/>
      <c r="HZ5" s="69"/>
      <c r="IA5" s="69"/>
      <c r="IB5" s="69"/>
      <c r="IC5" s="69"/>
      <c r="ID5" s="69"/>
      <c r="IE5" s="69"/>
      <c r="IF5" s="69"/>
      <c r="IG5" s="69"/>
      <c r="IH5" s="69"/>
      <c r="II5" s="69"/>
      <c r="IJ5" s="69"/>
      <c r="IK5" s="69"/>
      <c r="IL5" s="69"/>
      <c r="IM5" s="69"/>
      <c r="IN5" s="69"/>
      <c r="IO5" s="69"/>
      <c r="IP5" s="69"/>
      <c r="IQ5" s="69"/>
      <c r="IR5" s="69"/>
      <c r="IS5" s="69"/>
      <c r="IT5" s="69"/>
      <c r="IU5" s="69"/>
      <c r="IV5" s="69"/>
      <c r="IW5" s="69"/>
      <c r="IX5" s="69"/>
      <c r="IY5" s="69"/>
      <c r="IZ5" s="69"/>
      <c r="JA5" s="69"/>
      <c r="JB5" s="69"/>
      <c r="JC5" s="69"/>
      <c r="JD5" s="69"/>
      <c r="JE5" s="69"/>
      <c r="JF5" s="69"/>
      <c r="JG5" s="69"/>
      <c r="JH5" s="69"/>
      <c r="JI5" s="69"/>
      <c r="JJ5" s="69"/>
      <c r="JK5" s="69"/>
      <c r="JL5" s="69"/>
      <c r="JM5" s="69"/>
      <c r="JN5" s="69"/>
      <c r="JO5" s="69"/>
      <c r="JP5" s="69"/>
      <c r="JQ5" s="69"/>
      <c r="JR5" s="69"/>
      <c r="JS5" s="69"/>
      <c r="JT5" s="69"/>
      <c r="JU5" s="69"/>
      <c r="JV5" s="69"/>
      <c r="JW5" s="69"/>
      <c r="JX5" s="69"/>
      <c r="JY5" s="69"/>
      <c r="JZ5" s="69"/>
      <c r="KA5" s="69"/>
      <c r="KB5" s="69"/>
      <c r="KC5" s="69"/>
      <c r="KD5" s="69"/>
      <c r="KE5" s="69"/>
      <c r="KF5" s="69"/>
      <c r="KG5" s="69"/>
      <c r="KH5" s="69"/>
      <c r="KI5" s="69"/>
      <c r="KJ5" s="69"/>
      <c r="KK5" s="69"/>
      <c r="KL5" s="69"/>
      <c r="KM5" s="69"/>
      <c r="KN5" s="69"/>
      <c r="KO5" s="69"/>
      <c r="KP5" s="69"/>
      <c r="KQ5" s="69"/>
      <c r="KR5" s="69"/>
      <c r="KS5" s="69"/>
      <c r="KT5" s="69"/>
      <c r="KU5" s="69"/>
      <c r="KV5" s="69"/>
      <c r="KW5" s="69"/>
      <c r="KX5" s="69"/>
      <c r="KY5" s="69"/>
      <c r="KZ5" s="69"/>
      <c r="LA5" s="69"/>
      <c r="LB5" s="69"/>
      <c r="LC5" s="69"/>
      <c r="LD5" s="69"/>
      <c r="LE5" s="69"/>
      <c r="LF5" s="69"/>
      <c r="LG5" s="69"/>
      <c r="LH5" s="69"/>
      <c r="LI5" s="69"/>
      <c r="LJ5" s="69"/>
      <c r="LK5" s="69"/>
      <c r="LL5" s="69"/>
      <c r="LM5" s="69"/>
      <c r="LN5" s="69"/>
      <c r="LO5" s="69"/>
      <c r="LP5" s="69"/>
      <c r="LQ5" s="69"/>
      <c r="LR5" s="69"/>
      <c r="LS5" s="69"/>
      <c r="LT5" s="69"/>
      <c r="LU5" s="69"/>
      <c r="LV5" s="69"/>
      <c r="LW5" s="69"/>
      <c r="LX5" s="69"/>
      <c r="LY5" s="69"/>
      <c r="LZ5" s="69"/>
      <c r="MA5" s="69"/>
      <c r="MB5" s="69"/>
      <c r="MC5" s="69"/>
      <c r="MD5" s="69"/>
      <c r="ME5" s="69"/>
      <c r="MF5" s="69"/>
      <c r="MG5" s="69"/>
      <c r="MH5" s="69"/>
      <c r="MI5" s="69"/>
      <c r="MJ5" s="69"/>
      <c r="MK5" s="69"/>
      <c r="ML5" s="69"/>
      <c r="MM5" s="69"/>
      <c r="MN5" s="69"/>
      <c r="MO5" s="69"/>
      <c r="MP5" s="69"/>
      <c r="MQ5" s="69"/>
      <c r="MR5" s="69"/>
      <c r="MS5" s="69"/>
      <c r="MT5" s="69"/>
      <c r="MU5" s="69"/>
      <c r="MV5" s="69"/>
      <c r="MW5" s="69"/>
      <c r="MX5" s="69"/>
      <c r="MY5" s="69"/>
      <c r="MZ5" s="69"/>
      <c r="NA5" s="69"/>
      <c r="NB5" s="69"/>
      <c r="NC5" s="69"/>
      <c r="ND5" s="69"/>
      <c r="NE5" s="69"/>
      <c r="NF5" s="69"/>
      <c r="NG5" s="69"/>
      <c r="NH5" s="69"/>
      <c r="NI5" s="69"/>
      <c r="NJ5" s="69"/>
      <c r="NK5" s="69"/>
      <c r="NL5" s="69"/>
      <c r="NM5" s="69"/>
      <c r="NN5" s="69"/>
      <c r="NO5" s="69"/>
      <c r="NP5" s="69"/>
      <c r="NQ5" s="69"/>
      <c r="NR5" s="69"/>
      <c r="NS5" s="69"/>
      <c r="NT5" s="69"/>
      <c r="NU5" s="69"/>
      <c r="NV5" s="69"/>
      <c r="NW5" s="69"/>
      <c r="NX5" s="69"/>
      <c r="NY5" s="69"/>
      <c r="NZ5" s="69"/>
      <c r="OA5" s="69"/>
      <c r="OB5" s="69"/>
      <c r="OC5" s="69"/>
      <c r="OD5" s="69"/>
      <c r="OE5" s="69"/>
      <c r="OF5" s="69"/>
      <c r="OG5" s="69"/>
      <c r="OH5" s="69"/>
      <c r="OI5" s="69"/>
      <c r="OJ5" s="69"/>
      <c r="OK5" s="69"/>
      <c r="OL5" s="69"/>
      <c r="OM5" s="69"/>
      <c r="ON5" s="69"/>
      <c r="OO5" s="69"/>
      <c r="OP5" s="69"/>
      <c r="OQ5" s="69"/>
      <c r="OR5" s="69"/>
      <c r="OS5" s="69"/>
      <c r="OT5" s="69"/>
      <c r="OU5" s="69"/>
      <c r="OV5" s="69"/>
      <c r="OW5" s="69"/>
      <c r="OX5" s="69"/>
      <c r="OY5" s="69"/>
      <c r="OZ5" s="69"/>
      <c r="PA5" s="69"/>
      <c r="PB5" s="69"/>
      <c r="PC5" s="69"/>
      <c r="PD5" s="69"/>
      <c r="PE5" s="69"/>
      <c r="PF5" s="69"/>
      <c r="PG5" s="69"/>
      <c r="PH5" s="69"/>
      <c r="PI5" s="69"/>
      <c r="PJ5" s="69"/>
      <c r="PK5" s="69"/>
      <c r="PL5" s="69"/>
      <c r="PM5" s="69"/>
      <c r="PN5" s="69"/>
      <c r="PO5" s="69"/>
      <c r="PP5" s="69"/>
      <c r="PQ5" s="69"/>
      <c r="PR5" s="69"/>
      <c r="PS5" s="69"/>
      <c r="PT5" s="69"/>
      <c r="PU5" s="69"/>
      <c r="PV5" s="69"/>
      <c r="PW5" s="69"/>
      <c r="PX5" s="69"/>
      <c r="PY5" s="69"/>
      <c r="PZ5" s="69"/>
      <c r="QA5" s="69"/>
      <c r="QB5" s="69"/>
      <c r="QC5" s="69"/>
      <c r="QD5" s="69"/>
      <c r="QE5" s="69"/>
      <c r="QF5" s="69"/>
      <c r="QG5" s="69"/>
      <c r="QH5" s="69"/>
      <c r="QI5" s="69"/>
      <c r="QJ5" s="69"/>
      <c r="QK5" s="69"/>
      <c r="QL5" s="69"/>
      <c r="QM5" s="69"/>
      <c r="QN5" s="69"/>
      <c r="QO5" s="69"/>
      <c r="QP5" s="69"/>
      <c r="QQ5" s="69"/>
      <c r="QR5" s="69"/>
      <c r="QS5" s="69"/>
      <c r="QT5" s="69"/>
      <c r="QU5" s="69"/>
      <c r="QV5" s="69"/>
      <c r="QW5" s="69"/>
      <c r="QX5" s="69"/>
      <c r="QY5" s="69"/>
      <c r="QZ5" s="69"/>
      <c r="RA5" s="69"/>
      <c r="RB5" s="69"/>
      <c r="RC5" s="69"/>
      <c r="RD5" s="69"/>
      <c r="RE5" s="69"/>
      <c r="RF5" s="69"/>
      <c r="RG5" s="69"/>
      <c r="RH5" s="69"/>
      <c r="RI5" s="69"/>
      <c r="RJ5" s="69"/>
      <c r="RK5" s="69"/>
      <c r="RL5" s="69"/>
      <c r="RM5" s="69"/>
      <c r="RN5" s="69"/>
      <c r="RO5" s="69"/>
      <c r="RP5" s="69"/>
      <c r="RQ5" s="69"/>
      <c r="RR5" s="69"/>
      <c r="RS5" s="69"/>
      <c r="RT5" s="69"/>
      <c r="RU5" s="69"/>
      <c r="RV5" s="69"/>
      <c r="RW5" s="69"/>
      <c r="RX5" s="69"/>
      <c r="RY5" s="69"/>
      <c r="RZ5" s="69"/>
      <c r="SA5" s="69"/>
      <c r="SB5" s="69"/>
      <c r="SC5" s="69"/>
      <c r="SD5" s="69"/>
      <c r="SE5" s="69"/>
      <c r="SF5" s="69"/>
      <c r="SG5" s="69"/>
      <c r="SH5" s="69"/>
      <c r="SI5" s="69"/>
      <c r="SJ5" s="69"/>
      <c r="SK5" s="69"/>
      <c r="SL5" s="69"/>
      <c r="SM5" s="69"/>
      <c r="SN5" s="69"/>
      <c r="SO5" s="69"/>
      <c r="SP5" s="69"/>
      <c r="SQ5" s="69"/>
      <c r="SR5" s="69"/>
      <c r="SS5" s="69"/>
      <c r="ST5" s="69"/>
      <c r="SU5" s="69"/>
      <c r="SV5" s="69"/>
      <c r="SW5" s="69"/>
      <c r="SX5" s="69"/>
      <c r="SY5" s="69"/>
      <c r="SZ5" s="69"/>
      <c r="TA5" s="69"/>
      <c r="TB5" s="69"/>
      <c r="TC5" s="69"/>
      <c r="TD5" s="69"/>
      <c r="TE5" s="69"/>
      <c r="TF5" s="69"/>
      <c r="TG5" s="69"/>
      <c r="TH5" s="69"/>
      <c r="TI5" s="69"/>
      <c r="TJ5" s="69"/>
      <c r="TK5" s="69"/>
      <c r="TL5" s="69"/>
      <c r="TM5" s="69"/>
      <c r="TN5" s="69"/>
      <c r="TO5" s="69"/>
      <c r="TP5" s="69"/>
      <c r="TQ5" s="69"/>
      <c r="TR5" s="69"/>
      <c r="TS5" s="69"/>
      <c r="TT5" s="69"/>
      <c r="TU5" s="69"/>
      <c r="TV5" s="69"/>
      <c r="TW5" s="69"/>
      <c r="TX5" s="69"/>
      <c r="TY5" s="69"/>
      <c r="TZ5" s="69"/>
      <c r="UA5" s="69"/>
      <c r="UB5" s="69"/>
      <c r="UC5" s="69"/>
      <c r="UD5" s="69"/>
      <c r="UE5" s="69"/>
      <c r="UF5" s="69"/>
      <c r="UG5" s="69"/>
      <c r="UH5" s="69"/>
      <c r="UI5" s="69"/>
      <c r="UJ5" s="69"/>
      <c r="UK5" s="69"/>
      <c r="UL5" s="69"/>
      <c r="UM5" s="69"/>
      <c r="UN5" s="69"/>
      <c r="UO5" s="69"/>
      <c r="UP5" s="69"/>
      <c r="UQ5" s="69"/>
      <c r="UR5" s="69"/>
      <c r="US5" s="69"/>
      <c r="UT5" s="69"/>
      <c r="UU5" s="69"/>
      <c r="UV5" s="69"/>
      <c r="UW5" s="69"/>
      <c r="UX5" s="69"/>
      <c r="UY5" s="69"/>
      <c r="UZ5" s="69"/>
      <c r="VA5" s="69"/>
      <c r="VB5" s="69"/>
      <c r="VC5" s="69"/>
      <c r="VD5" s="69"/>
      <c r="VE5" s="69"/>
      <c r="VF5" s="69"/>
      <c r="VG5" s="69"/>
      <c r="VH5" s="69"/>
      <c r="VI5" s="69"/>
      <c r="VJ5" s="69"/>
      <c r="VK5" s="69"/>
      <c r="VL5" s="69"/>
      <c r="VM5" s="69"/>
      <c r="VN5" s="69"/>
      <c r="VO5" s="69"/>
      <c r="VP5" s="69"/>
      <c r="VQ5" s="69"/>
      <c r="VR5" s="69"/>
      <c r="VS5" s="69"/>
      <c r="VT5" s="69"/>
      <c r="VU5" s="69"/>
      <c r="VV5" s="69"/>
      <c r="VW5" s="69"/>
      <c r="VX5" s="69"/>
      <c r="VY5" s="69"/>
      <c r="VZ5" s="69"/>
      <c r="WA5" s="69"/>
      <c r="WB5" s="69"/>
      <c r="WC5" s="69"/>
      <c r="WD5" s="69"/>
      <c r="WE5" s="69"/>
      <c r="WF5" s="69"/>
      <c r="WG5" s="69"/>
      <c r="WH5" s="69"/>
      <c r="WI5" s="69"/>
      <c r="WJ5" s="69"/>
      <c r="WK5" s="69"/>
      <c r="WL5" s="69"/>
      <c r="WM5" s="69"/>
      <c r="WN5" s="69"/>
      <c r="WO5" s="69"/>
      <c r="WP5" s="69"/>
      <c r="WQ5" s="69"/>
      <c r="WR5" s="69"/>
      <c r="WS5" s="69"/>
      <c r="WT5" s="69"/>
      <c r="WU5" s="69"/>
      <c r="WV5" s="69"/>
      <c r="WW5" s="69"/>
      <c r="WX5" s="69"/>
      <c r="WY5" s="69"/>
      <c r="WZ5" s="69"/>
      <c r="XA5" s="69"/>
      <c r="XB5" s="69"/>
      <c r="XC5" s="69"/>
      <c r="XD5" s="69"/>
      <c r="XE5" s="69"/>
      <c r="XF5" s="69"/>
      <c r="XG5" s="69"/>
      <c r="XH5" s="69"/>
      <c r="XI5" s="69"/>
      <c r="XJ5" s="69"/>
      <c r="XK5" s="69"/>
      <c r="XL5" s="69"/>
      <c r="XM5" s="69"/>
      <c r="XN5" s="69"/>
      <c r="XO5" s="69"/>
      <c r="XP5" s="69"/>
      <c r="XQ5" s="69"/>
      <c r="XR5" s="69"/>
      <c r="XS5" s="69"/>
      <c r="XT5" s="69"/>
      <c r="XU5" s="69"/>
      <c r="XV5" s="69"/>
      <c r="XW5" s="69"/>
      <c r="XX5" s="69"/>
      <c r="XY5" s="69"/>
      <c r="XZ5" s="69"/>
      <c r="YA5" s="69"/>
      <c r="YB5" s="69"/>
      <c r="YC5" s="69"/>
      <c r="YD5" s="69"/>
      <c r="YE5" s="69"/>
      <c r="YF5" s="69"/>
      <c r="YG5" s="69"/>
      <c r="YH5" s="69"/>
      <c r="YI5" s="69"/>
      <c r="YJ5" s="69"/>
      <c r="YK5" s="69"/>
      <c r="YL5" s="69"/>
      <c r="YM5" s="69"/>
      <c r="YN5" s="69"/>
      <c r="YO5" s="69"/>
      <c r="YP5" s="69"/>
      <c r="YQ5" s="69"/>
      <c r="YR5" s="69"/>
      <c r="YS5" s="69"/>
      <c r="YT5" s="69"/>
      <c r="YU5" s="69"/>
      <c r="YV5" s="69"/>
      <c r="YW5" s="69"/>
      <c r="YX5" s="69"/>
      <c r="YY5" s="69"/>
      <c r="YZ5" s="69"/>
      <c r="ZA5" s="69"/>
      <c r="ZB5" s="69"/>
      <c r="ZC5" s="69"/>
      <c r="ZD5" s="69"/>
      <c r="ZE5" s="69"/>
      <c r="ZF5" s="69"/>
      <c r="ZG5" s="69"/>
      <c r="ZH5" s="69"/>
      <c r="ZI5" s="69"/>
      <c r="ZJ5" s="69"/>
      <c r="ZK5" s="69"/>
      <c r="ZL5" s="69"/>
      <c r="ZM5" s="69"/>
      <c r="ZN5" s="69"/>
      <c r="ZO5" s="69"/>
      <c r="ZP5" s="69"/>
      <c r="ZQ5" s="69"/>
      <c r="ZR5" s="69"/>
      <c r="ZS5" s="69"/>
      <c r="ZT5" s="69"/>
      <c r="ZU5" s="69"/>
      <c r="ZV5" s="69"/>
      <c r="ZW5" s="69"/>
      <c r="ZX5" s="69"/>
      <c r="ZY5" s="69"/>
      <c r="ZZ5" s="69"/>
      <c r="AAA5" s="69"/>
      <c r="AAB5" s="69"/>
      <c r="AAC5" s="69"/>
      <c r="AAD5" s="69"/>
      <c r="AAE5" s="69"/>
      <c r="AAF5" s="69"/>
      <c r="AAG5" s="69"/>
      <c r="AAH5" s="69"/>
      <c r="AAI5" s="69"/>
      <c r="AAJ5" s="69"/>
      <c r="AAK5" s="69"/>
      <c r="AAL5" s="69"/>
      <c r="AAM5" s="69"/>
      <c r="AAN5" s="69"/>
      <c r="AAO5" s="69"/>
      <c r="AAP5" s="69"/>
      <c r="AAQ5" s="69"/>
      <c r="AAR5" s="69"/>
      <c r="AAS5" s="69"/>
      <c r="AAT5" s="69"/>
      <c r="AAU5" s="69"/>
      <c r="AAV5" s="69"/>
      <c r="AAW5" s="69"/>
      <c r="AAX5" s="69"/>
      <c r="AAY5" s="69"/>
      <c r="AAZ5" s="69"/>
      <c r="ABA5" s="69"/>
      <c r="ABB5" s="69"/>
      <c r="ABC5" s="69"/>
      <c r="ABD5" s="69"/>
      <c r="ABE5" s="69"/>
      <c r="ABF5" s="69"/>
      <c r="ABG5" s="69"/>
      <c r="ABH5" s="69"/>
      <c r="ABI5" s="69"/>
      <c r="ABJ5" s="69"/>
      <c r="ABK5" s="69"/>
      <c r="ABL5" s="69"/>
      <c r="ABM5" s="69"/>
      <c r="ABN5" s="69"/>
      <c r="ABO5" s="69"/>
      <c r="ABP5" s="69"/>
      <c r="ABQ5" s="69"/>
      <c r="ABR5" s="69"/>
      <c r="ABS5" s="69"/>
      <c r="ABT5" s="69"/>
      <c r="ABU5" s="69"/>
      <c r="ABV5" s="69"/>
      <c r="ABW5" s="69"/>
      <c r="ABX5" s="69"/>
      <c r="ABY5" s="69"/>
      <c r="ABZ5" s="69"/>
      <c r="ACA5" s="69"/>
      <c r="ACB5" s="69"/>
      <c r="ACC5" s="69"/>
      <c r="ACD5" s="69"/>
      <c r="ACE5" s="69"/>
      <c r="ACF5" s="69"/>
      <c r="ACG5" s="69"/>
      <c r="ACH5" s="69"/>
      <c r="ACI5" s="69"/>
      <c r="ACJ5" s="69"/>
      <c r="ACK5" s="69"/>
      <c r="ACL5" s="69"/>
      <c r="ACM5" s="69"/>
      <c r="ACN5" s="69"/>
      <c r="ACO5" s="69"/>
      <c r="ACP5" s="69"/>
      <c r="ACQ5" s="69"/>
      <c r="ACR5" s="69"/>
      <c r="ACS5" s="69"/>
      <c r="ACT5" s="69"/>
      <c r="ACU5" s="69"/>
      <c r="ACV5" s="69"/>
      <c r="ACW5" s="69"/>
      <c r="ACX5" s="69"/>
      <c r="ACY5" s="69"/>
      <c r="ACZ5" s="69"/>
      <c r="ADA5" s="69"/>
      <c r="ADB5" s="69"/>
      <c r="ADC5" s="69"/>
      <c r="ADD5" s="69"/>
      <c r="ADE5" s="69"/>
      <c r="ADF5" s="69"/>
      <c r="ADG5" s="69"/>
      <c r="ADH5" s="69"/>
      <c r="ADI5" s="69"/>
      <c r="ADJ5" s="69"/>
      <c r="ADK5" s="69"/>
      <c r="ADL5" s="69"/>
      <c r="ADM5" s="69"/>
      <c r="ADN5" s="69"/>
      <c r="ADO5" s="69"/>
      <c r="ADP5" s="69"/>
      <c r="ADQ5" s="69"/>
      <c r="ADR5" s="69"/>
      <c r="ADS5" s="69"/>
      <c r="ADT5" s="69"/>
      <c r="ADU5" s="69"/>
      <c r="ADV5" s="69"/>
      <c r="ADW5" s="69"/>
      <c r="ADX5" s="69"/>
      <c r="ADY5" s="69"/>
      <c r="ADZ5" s="69"/>
      <c r="AEA5" s="69"/>
      <c r="AEB5" s="69"/>
      <c r="AEC5" s="69"/>
      <c r="AED5" s="69"/>
      <c r="AEE5" s="69"/>
      <c r="AEF5" s="69"/>
      <c r="AEG5" s="69"/>
      <c r="AEH5" s="69"/>
      <c r="AEI5" s="69"/>
      <c r="AEJ5" s="69"/>
      <c r="AEK5" s="69"/>
      <c r="AEL5" s="69"/>
      <c r="AEM5" s="69"/>
      <c r="AEN5" s="69"/>
      <c r="AEO5" s="69"/>
      <c r="AEP5" s="69"/>
      <c r="AEQ5" s="69"/>
      <c r="AER5" s="69"/>
      <c r="AES5" s="69"/>
      <c r="AET5" s="69"/>
      <c r="AEU5" s="69"/>
      <c r="AEV5" s="69"/>
      <c r="AEW5" s="69"/>
      <c r="AEX5" s="69"/>
      <c r="AEY5" s="69"/>
      <c r="AEZ5" s="69"/>
      <c r="AFA5" s="69"/>
      <c r="AFB5" s="69"/>
      <c r="AFC5" s="69"/>
      <c r="AFD5" s="69"/>
      <c r="AFE5" s="69"/>
      <c r="AFF5" s="69"/>
      <c r="AFG5" s="69"/>
      <c r="AFH5" s="69"/>
      <c r="AFI5" s="69"/>
      <c r="AFJ5" s="69"/>
      <c r="AFK5" s="69"/>
      <c r="AFL5" s="69"/>
      <c r="AFM5" s="69"/>
      <c r="AFN5" s="69"/>
      <c r="AFO5" s="69"/>
      <c r="AFP5" s="69"/>
      <c r="AFQ5" s="69"/>
      <c r="AFR5" s="69"/>
      <c r="AFS5" s="69"/>
      <c r="AFT5" s="69"/>
      <c r="AFU5" s="69"/>
      <c r="AFV5" s="69"/>
      <c r="AFW5" s="69"/>
      <c r="AFX5" s="69"/>
      <c r="AFY5" s="69"/>
      <c r="AFZ5" s="69"/>
      <c r="AGA5" s="69"/>
      <c r="AGB5" s="69"/>
      <c r="AGC5" s="69"/>
      <c r="AGD5" s="69"/>
      <c r="AGE5" s="69"/>
      <c r="AGF5" s="69"/>
      <c r="AGG5" s="69"/>
      <c r="AGH5" s="69"/>
      <c r="AGI5" s="69"/>
      <c r="AGJ5" s="69"/>
      <c r="AGK5" s="69"/>
      <c r="AGL5" s="69"/>
      <c r="AGM5" s="69"/>
      <c r="AGN5" s="69"/>
      <c r="AGO5" s="69"/>
      <c r="AGP5" s="69"/>
      <c r="AGQ5" s="69"/>
      <c r="AGR5" s="69"/>
      <c r="AGS5" s="69"/>
      <c r="AGT5" s="69"/>
      <c r="AGU5" s="69"/>
      <c r="AGV5" s="69"/>
      <c r="AGW5" s="69"/>
      <c r="AGX5" s="69"/>
      <c r="AGY5" s="69"/>
      <c r="AGZ5" s="69"/>
      <c r="AHA5" s="69"/>
      <c r="AHB5" s="69"/>
      <c r="AHC5" s="69"/>
      <c r="AHD5" s="69"/>
      <c r="AHE5" s="69"/>
      <c r="AHF5" s="69"/>
      <c r="AHG5" s="69"/>
      <c r="AHH5" s="69"/>
      <c r="AHI5" s="69"/>
      <c r="AHJ5" s="69"/>
      <c r="AHK5" s="69"/>
      <c r="AHL5" s="69"/>
      <c r="AHM5" s="69"/>
      <c r="AHN5" s="69"/>
      <c r="AHO5" s="69"/>
      <c r="AHP5" s="69"/>
      <c r="AHQ5" s="69"/>
      <c r="AHR5" s="69"/>
      <c r="AHS5" s="69"/>
      <c r="AHT5" s="69"/>
      <c r="AHU5" s="69"/>
      <c r="AHV5" s="69"/>
      <c r="AHW5" s="69"/>
      <c r="AHX5" s="69"/>
      <c r="AHY5" s="69"/>
      <c r="AHZ5" s="69"/>
      <c r="AIA5" s="69"/>
      <c r="AIB5" s="69"/>
      <c r="AIC5" s="69"/>
      <c r="AID5" s="69"/>
      <c r="AIE5" s="69"/>
      <c r="AIF5" s="69"/>
      <c r="AIG5" s="69"/>
      <c r="AIH5" s="69"/>
      <c r="AII5" s="69"/>
      <c r="AIJ5" s="69"/>
      <c r="AIK5" s="69"/>
      <c r="AIL5" s="69"/>
      <c r="AIM5" s="69"/>
      <c r="AIN5" s="69"/>
      <c r="AIO5" s="69"/>
      <c r="AIP5" s="69"/>
      <c r="AIQ5" s="69"/>
      <c r="AIR5" s="69"/>
      <c r="AIS5" s="69"/>
      <c r="AIT5" s="69"/>
      <c r="AIU5" s="69"/>
      <c r="AIV5" s="69"/>
      <c r="AIW5" s="69"/>
      <c r="AIX5" s="69"/>
      <c r="AIY5" s="69"/>
      <c r="AIZ5" s="69"/>
      <c r="AJA5" s="69"/>
      <c r="AJB5" s="69"/>
      <c r="AJC5" s="69"/>
      <c r="AJD5" s="69"/>
      <c r="AJE5" s="69"/>
      <c r="AJF5" s="69"/>
      <c r="AJG5" s="69"/>
      <c r="AJH5" s="69"/>
      <c r="AJI5" s="69"/>
      <c r="AJJ5" s="69"/>
      <c r="AJK5" s="69"/>
      <c r="AJL5" s="69"/>
      <c r="AJM5" s="69"/>
      <c r="AJN5" s="69"/>
      <c r="AJO5" s="69"/>
      <c r="AJP5" s="69"/>
      <c r="AJQ5" s="69"/>
      <c r="AJR5" s="69"/>
      <c r="AJS5" s="69"/>
      <c r="AJT5" s="69"/>
      <c r="AJU5" s="69"/>
      <c r="AJV5" s="69"/>
      <c r="AJW5" s="69"/>
      <c r="AJX5" s="69"/>
      <c r="AJY5" s="69"/>
      <c r="AJZ5" s="69"/>
      <c r="AKA5" s="69"/>
      <c r="AKB5" s="69"/>
      <c r="AKC5" s="69"/>
      <c r="AKD5" s="69"/>
      <c r="AKE5" s="69"/>
      <c r="AKF5" s="69"/>
      <c r="AKG5" s="69"/>
      <c r="AKH5" s="69"/>
      <c r="AKI5" s="69"/>
      <c r="AKJ5" s="69"/>
      <c r="AKK5" s="69"/>
      <c r="AKL5" s="69"/>
      <c r="AKM5" s="69"/>
      <c r="AKN5" s="69"/>
      <c r="AKO5" s="69"/>
      <c r="AKP5" s="69"/>
      <c r="AKQ5" s="69"/>
      <c r="AKR5" s="69"/>
      <c r="AKS5" s="69"/>
      <c r="AKT5" s="69"/>
      <c r="AKU5" s="69"/>
      <c r="AKV5" s="69"/>
      <c r="AKW5" s="69"/>
      <c r="AKX5" s="69"/>
      <c r="AKY5" s="69"/>
      <c r="AKZ5" s="69"/>
      <c r="ALA5" s="69"/>
      <c r="ALB5" s="69"/>
      <c r="ALC5" s="69"/>
      <c r="ALD5" s="69"/>
      <c r="ALE5" s="69"/>
      <c r="ALF5" s="69"/>
      <c r="ALG5" s="69"/>
      <c r="ALH5" s="69"/>
      <c r="ALI5" s="69"/>
      <c r="ALJ5" s="69"/>
      <c r="ALK5" s="69"/>
      <c r="ALL5" s="69"/>
      <c r="ALM5" s="69"/>
      <c r="ALN5" s="69"/>
      <c r="ALO5" s="69"/>
      <c r="ALP5" s="69"/>
      <c r="ALQ5" s="69"/>
      <c r="ALR5" s="69"/>
      <c r="ALS5" s="69"/>
      <c r="ALT5" s="69"/>
      <c r="ALU5" s="69"/>
      <c r="ALV5" s="69"/>
      <c r="ALW5" s="69"/>
      <c r="ALX5" s="69"/>
      <c r="ALY5" s="69"/>
      <c r="ALZ5" s="69"/>
      <c r="AMA5" s="69"/>
      <c r="AMB5" s="69"/>
      <c r="AMC5" s="69"/>
      <c r="AMD5" s="69"/>
      <c r="AME5" s="69"/>
      <c r="AMF5" s="69"/>
      <c r="AMG5" s="69"/>
      <c r="AMH5" s="69"/>
      <c r="AMI5" s="69"/>
      <c r="AMJ5" s="69"/>
    </row>
    <row r="6" spans="1:1024" ht="28.5" customHeight="1" x14ac:dyDescent="0.2">
      <c r="A6" s="205"/>
      <c r="B6" s="205"/>
      <c r="C6" s="211" t="s">
        <v>7</v>
      </c>
      <c r="D6" s="211"/>
      <c r="E6" s="211"/>
      <c r="F6" s="211"/>
      <c r="G6" s="211"/>
      <c r="H6" s="211"/>
      <c r="I6" s="211"/>
      <c r="J6" s="211"/>
      <c r="K6" s="211"/>
      <c r="L6" s="211"/>
      <c r="M6" s="211"/>
      <c r="N6" s="211"/>
      <c r="O6" s="211"/>
      <c r="P6" s="211"/>
      <c r="Q6" s="211"/>
      <c r="R6" s="211"/>
      <c r="S6" s="211"/>
      <c r="T6" s="211"/>
      <c r="U6" s="211"/>
      <c r="V6" s="211"/>
      <c r="W6" s="211"/>
      <c r="X6" s="211"/>
      <c r="Y6" s="211"/>
      <c r="Z6" s="211"/>
      <c r="AA6" s="211"/>
      <c r="AB6" s="212" t="s">
        <v>8</v>
      </c>
      <c r="AC6" s="212"/>
      <c r="AD6" s="8"/>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c r="IW6" s="69"/>
      <c r="IX6" s="69"/>
      <c r="IY6" s="69"/>
      <c r="IZ6" s="69"/>
      <c r="JA6" s="69"/>
      <c r="JB6" s="69"/>
      <c r="JC6" s="69"/>
      <c r="JD6" s="69"/>
      <c r="JE6" s="69"/>
      <c r="JF6" s="69"/>
      <c r="JG6" s="69"/>
      <c r="JH6" s="69"/>
      <c r="JI6" s="69"/>
      <c r="JJ6" s="69"/>
      <c r="JK6" s="69"/>
      <c r="JL6" s="69"/>
      <c r="JM6" s="69"/>
      <c r="JN6" s="69"/>
      <c r="JO6" s="69"/>
      <c r="JP6" s="69"/>
      <c r="JQ6" s="69"/>
      <c r="JR6" s="69"/>
      <c r="JS6" s="69"/>
      <c r="JT6" s="69"/>
      <c r="JU6" s="69"/>
      <c r="JV6" s="69"/>
      <c r="JW6" s="69"/>
      <c r="JX6" s="69"/>
      <c r="JY6" s="69"/>
      <c r="JZ6" s="69"/>
      <c r="KA6" s="69"/>
      <c r="KB6" s="69"/>
      <c r="KC6" s="69"/>
      <c r="KD6" s="69"/>
      <c r="KE6" s="69"/>
      <c r="KF6" s="69"/>
      <c r="KG6" s="69"/>
      <c r="KH6" s="69"/>
      <c r="KI6" s="69"/>
      <c r="KJ6" s="69"/>
      <c r="KK6" s="69"/>
      <c r="KL6" s="69"/>
      <c r="KM6" s="69"/>
      <c r="KN6" s="69"/>
      <c r="KO6" s="69"/>
      <c r="KP6" s="69"/>
      <c r="KQ6" s="69"/>
      <c r="KR6" s="69"/>
      <c r="KS6" s="69"/>
      <c r="KT6" s="69"/>
      <c r="KU6" s="69"/>
      <c r="KV6" s="69"/>
      <c r="KW6" s="69"/>
      <c r="KX6" s="69"/>
      <c r="KY6" s="69"/>
      <c r="KZ6" s="69"/>
      <c r="LA6" s="69"/>
      <c r="LB6" s="69"/>
      <c r="LC6" s="69"/>
      <c r="LD6" s="69"/>
      <c r="LE6" s="69"/>
      <c r="LF6" s="69"/>
      <c r="LG6" s="69"/>
      <c r="LH6" s="69"/>
      <c r="LI6" s="69"/>
      <c r="LJ6" s="69"/>
      <c r="LK6" s="69"/>
      <c r="LL6" s="69"/>
      <c r="LM6" s="69"/>
      <c r="LN6" s="69"/>
      <c r="LO6" s="69"/>
      <c r="LP6" s="69"/>
      <c r="LQ6" s="69"/>
      <c r="LR6" s="69"/>
      <c r="LS6" s="69"/>
      <c r="LT6" s="69"/>
      <c r="LU6" s="69"/>
      <c r="LV6" s="69"/>
      <c r="LW6" s="69"/>
      <c r="LX6" s="69"/>
      <c r="LY6" s="69"/>
      <c r="LZ6" s="69"/>
      <c r="MA6" s="69"/>
      <c r="MB6" s="69"/>
      <c r="MC6" s="69"/>
      <c r="MD6" s="69"/>
      <c r="ME6" s="69"/>
      <c r="MF6" s="69"/>
      <c r="MG6" s="69"/>
      <c r="MH6" s="69"/>
      <c r="MI6" s="69"/>
      <c r="MJ6" s="69"/>
      <c r="MK6" s="69"/>
      <c r="ML6" s="69"/>
      <c r="MM6" s="69"/>
      <c r="MN6" s="69"/>
      <c r="MO6" s="69"/>
      <c r="MP6" s="69"/>
      <c r="MQ6" s="69"/>
      <c r="MR6" s="69"/>
      <c r="MS6" s="69"/>
      <c r="MT6" s="69"/>
      <c r="MU6" s="69"/>
      <c r="MV6" s="69"/>
      <c r="MW6" s="69"/>
      <c r="MX6" s="69"/>
      <c r="MY6" s="69"/>
      <c r="MZ6" s="69"/>
      <c r="NA6" s="69"/>
      <c r="NB6" s="69"/>
      <c r="NC6" s="69"/>
      <c r="ND6" s="69"/>
      <c r="NE6" s="69"/>
      <c r="NF6" s="69"/>
      <c r="NG6" s="69"/>
      <c r="NH6" s="69"/>
      <c r="NI6" s="69"/>
      <c r="NJ6" s="69"/>
      <c r="NK6" s="69"/>
      <c r="NL6" s="69"/>
      <c r="NM6" s="69"/>
      <c r="NN6" s="69"/>
      <c r="NO6" s="69"/>
      <c r="NP6" s="69"/>
      <c r="NQ6" s="69"/>
      <c r="NR6" s="69"/>
      <c r="NS6" s="69"/>
      <c r="NT6" s="69"/>
      <c r="NU6" s="69"/>
      <c r="NV6" s="69"/>
      <c r="NW6" s="69"/>
      <c r="NX6" s="69"/>
      <c r="NY6" s="69"/>
      <c r="NZ6" s="69"/>
      <c r="OA6" s="69"/>
      <c r="OB6" s="69"/>
      <c r="OC6" s="69"/>
      <c r="OD6" s="69"/>
      <c r="OE6" s="69"/>
      <c r="OF6" s="69"/>
      <c r="OG6" s="69"/>
      <c r="OH6" s="69"/>
      <c r="OI6" s="69"/>
      <c r="OJ6" s="69"/>
      <c r="OK6" s="69"/>
      <c r="OL6" s="69"/>
      <c r="OM6" s="69"/>
      <c r="ON6" s="69"/>
      <c r="OO6" s="69"/>
      <c r="OP6" s="69"/>
      <c r="OQ6" s="69"/>
      <c r="OR6" s="69"/>
      <c r="OS6" s="69"/>
      <c r="OT6" s="69"/>
      <c r="OU6" s="69"/>
      <c r="OV6" s="69"/>
      <c r="OW6" s="69"/>
      <c r="OX6" s="69"/>
      <c r="OY6" s="69"/>
      <c r="OZ6" s="69"/>
      <c r="PA6" s="69"/>
      <c r="PB6" s="69"/>
      <c r="PC6" s="69"/>
      <c r="PD6" s="69"/>
      <c r="PE6" s="69"/>
      <c r="PF6" s="69"/>
      <c r="PG6" s="69"/>
      <c r="PH6" s="69"/>
      <c r="PI6" s="69"/>
      <c r="PJ6" s="69"/>
      <c r="PK6" s="69"/>
      <c r="PL6" s="69"/>
      <c r="PM6" s="69"/>
      <c r="PN6" s="69"/>
      <c r="PO6" s="69"/>
      <c r="PP6" s="69"/>
      <c r="PQ6" s="69"/>
      <c r="PR6" s="69"/>
      <c r="PS6" s="69"/>
      <c r="PT6" s="69"/>
      <c r="PU6" s="69"/>
      <c r="PV6" s="69"/>
      <c r="PW6" s="69"/>
      <c r="PX6" s="69"/>
      <c r="PY6" s="69"/>
      <c r="PZ6" s="69"/>
      <c r="QA6" s="69"/>
      <c r="QB6" s="69"/>
      <c r="QC6" s="69"/>
      <c r="QD6" s="69"/>
      <c r="QE6" s="69"/>
      <c r="QF6" s="69"/>
      <c r="QG6" s="69"/>
      <c r="QH6" s="69"/>
      <c r="QI6" s="69"/>
      <c r="QJ6" s="69"/>
      <c r="QK6" s="69"/>
      <c r="QL6" s="69"/>
      <c r="QM6" s="69"/>
      <c r="QN6" s="69"/>
      <c r="QO6" s="69"/>
      <c r="QP6" s="69"/>
      <c r="QQ6" s="69"/>
      <c r="QR6" s="69"/>
      <c r="QS6" s="69"/>
      <c r="QT6" s="69"/>
      <c r="QU6" s="69"/>
      <c r="QV6" s="69"/>
      <c r="QW6" s="69"/>
      <c r="QX6" s="69"/>
      <c r="QY6" s="69"/>
      <c r="QZ6" s="69"/>
      <c r="RA6" s="69"/>
      <c r="RB6" s="69"/>
      <c r="RC6" s="69"/>
      <c r="RD6" s="69"/>
      <c r="RE6" s="69"/>
      <c r="RF6" s="69"/>
      <c r="RG6" s="69"/>
      <c r="RH6" s="69"/>
      <c r="RI6" s="69"/>
      <c r="RJ6" s="69"/>
      <c r="RK6" s="69"/>
      <c r="RL6" s="69"/>
      <c r="RM6" s="69"/>
      <c r="RN6" s="69"/>
      <c r="RO6" s="69"/>
      <c r="RP6" s="69"/>
      <c r="RQ6" s="69"/>
      <c r="RR6" s="69"/>
      <c r="RS6" s="69"/>
      <c r="RT6" s="69"/>
      <c r="RU6" s="69"/>
      <c r="RV6" s="69"/>
      <c r="RW6" s="69"/>
      <c r="RX6" s="69"/>
      <c r="RY6" s="69"/>
      <c r="RZ6" s="69"/>
      <c r="SA6" s="69"/>
      <c r="SB6" s="69"/>
      <c r="SC6" s="69"/>
      <c r="SD6" s="69"/>
      <c r="SE6" s="69"/>
      <c r="SF6" s="69"/>
      <c r="SG6" s="69"/>
      <c r="SH6" s="69"/>
      <c r="SI6" s="69"/>
      <c r="SJ6" s="69"/>
      <c r="SK6" s="69"/>
      <c r="SL6" s="69"/>
      <c r="SM6" s="69"/>
      <c r="SN6" s="69"/>
      <c r="SO6" s="69"/>
      <c r="SP6" s="69"/>
      <c r="SQ6" s="69"/>
      <c r="SR6" s="69"/>
      <c r="SS6" s="69"/>
      <c r="ST6" s="69"/>
      <c r="SU6" s="69"/>
      <c r="SV6" s="69"/>
      <c r="SW6" s="69"/>
      <c r="SX6" s="69"/>
      <c r="SY6" s="69"/>
      <c r="SZ6" s="69"/>
      <c r="TA6" s="69"/>
      <c r="TB6" s="69"/>
      <c r="TC6" s="69"/>
      <c r="TD6" s="69"/>
      <c r="TE6" s="69"/>
      <c r="TF6" s="69"/>
      <c r="TG6" s="69"/>
      <c r="TH6" s="69"/>
      <c r="TI6" s="69"/>
      <c r="TJ6" s="69"/>
      <c r="TK6" s="69"/>
      <c r="TL6" s="69"/>
      <c r="TM6" s="69"/>
      <c r="TN6" s="69"/>
      <c r="TO6" s="69"/>
      <c r="TP6" s="69"/>
      <c r="TQ6" s="69"/>
      <c r="TR6" s="69"/>
      <c r="TS6" s="69"/>
      <c r="TT6" s="69"/>
      <c r="TU6" s="69"/>
      <c r="TV6" s="69"/>
      <c r="TW6" s="69"/>
      <c r="TX6" s="69"/>
      <c r="TY6" s="69"/>
      <c r="TZ6" s="69"/>
      <c r="UA6" s="69"/>
      <c r="UB6" s="69"/>
      <c r="UC6" s="69"/>
      <c r="UD6" s="69"/>
      <c r="UE6" s="69"/>
      <c r="UF6" s="69"/>
      <c r="UG6" s="69"/>
      <c r="UH6" s="69"/>
      <c r="UI6" s="69"/>
      <c r="UJ6" s="69"/>
      <c r="UK6" s="69"/>
      <c r="UL6" s="69"/>
      <c r="UM6" s="69"/>
      <c r="UN6" s="69"/>
      <c r="UO6" s="69"/>
      <c r="UP6" s="69"/>
      <c r="UQ6" s="69"/>
      <c r="UR6" s="69"/>
      <c r="US6" s="69"/>
      <c r="UT6" s="69"/>
      <c r="UU6" s="69"/>
      <c r="UV6" s="69"/>
      <c r="UW6" s="69"/>
      <c r="UX6" s="69"/>
      <c r="UY6" s="69"/>
      <c r="UZ6" s="69"/>
      <c r="VA6" s="69"/>
      <c r="VB6" s="69"/>
      <c r="VC6" s="69"/>
      <c r="VD6" s="69"/>
      <c r="VE6" s="69"/>
      <c r="VF6" s="69"/>
      <c r="VG6" s="69"/>
      <c r="VH6" s="69"/>
      <c r="VI6" s="69"/>
      <c r="VJ6" s="69"/>
      <c r="VK6" s="69"/>
      <c r="VL6" s="69"/>
      <c r="VM6" s="69"/>
      <c r="VN6" s="69"/>
      <c r="VO6" s="69"/>
      <c r="VP6" s="69"/>
      <c r="VQ6" s="69"/>
      <c r="VR6" s="69"/>
      <c r="VS6" s="69"/>
      <c r="VT6" s="69"/>
      <c r="VU6" s="69"/>
      <c r="VV6" s="69"/>
      <c r="VW6" s="69"/>
      <c r="VX6" s="69"/>
      <c r="VY6" s="69"/>
      <c r="VZ6" s="69"/>
      <c r="WA6" s="69"/>
      <c r="WB6" s="69"/>
      <c r="WC6" s="69"/>
      <c r="WD6" s="69"/>
      <c r="WE6" s="69"/>
      <c r="WF6" s="69"/>
      <c r="WG6" s="69"/>
      <c r="WH6" s="69"/>
      <c r="WI6" s="69"/>
      <c r="WJ6" s="69"/>
      <c r="WK6" s="69"/>
      <c r="WL6" s="69"/>
      <c r="WM6" s="69"/>
      <c r="WN6" s="69"/>
      <c r="WO6" s="69"/>
      <c r="WP6" s="69"/>
      <c r="WQ6" s="69"/>
      <c r="WR6" s="69"/>
      <c r="WS6" s="69"/>
      <c r="WT6" s="69"/>
      <c r="WU6" s="69"/>
      <c r="WV6" s="69"/>
      <c r="WW6" s="69"/>
      <c r="WX6" s="69"/>
      <c r="WY6" s="69"/>
      <c r="WZ6" s="69"/>
      <c r="XA6" s="69"/>
      <c r="XB6" s="69"/>
      <c r="XC6" s="69"/>
      <c r="XD6" s="69"/>
      <c r="XE6" s="69"/>
      <c r="XF6" s="69"/>
      <c r="XG6" s="69"/>
      <c r="XH6" s="69"/>
      <c r="XI6" s="69"/>
      <c r="XJ6" s="69"/>
      <c r="XK6" s="69"/>
      <c r="XL6" s="69"/>
      <c r="XM6" s="69"/>
      <c r="XN6" s="69"/>
      <c r="XO6" s="69"/>
      <c r="XP6" s="69"/>
      <c r="XQ6" s="69"/>
      <c r="XR6" s="69"/>
      <c r="XS6" s="69"/>
      <c r="XT6" s="69"/>
      <c r="XU6" s="69"/>
      <c r="XV6" s="69"/>
      <c r="XW6" s="69"/>
      <c r="XX6" s="69"/>
      <c r="XY6" s="69"/>
      <c r="XZ6" s="69"/>
      <c r="YA6" s="69"/>
      <c r="YB6" s="69"/>
      <c r="YC6" s="69"/>
      <c r="YD6" s="69"/>
      <c r="YE6" s="69"/>
      <c r="YF6" s="69"/>
      <c r="YG6" s="69"/>
      <c r="YH6" s="69"/>
      <c r="YI6" s="69"/>
      <c r="YJ6" s="69"/>
      <c r="YK6" s="69"/>
      <c r="YL6" s="69"/>
      <c r="YM6" s="69"/>
      <c r="YN6" s="69"/>
      <c r="YO6" s="69"/>
      <c r="YP6" s="69"/>
      <c r="YQ6" s="69"/>
      <c r="YR6" s="69"/>
      <c r="YS6" s="69"/>
      <c r="YT6" s="69"/>
      <c r="YU6" s="69"/>
      <c r="YV6" s="69"/>
      <c r="YW6" s="69"/>
      <c r="YX6" s="69"/>
      <c r="YY6" s="69"/>
      <c r="YZ6" s="69"/>
      <c r="ZA6" s="69"/>
      <c r="ZB6" s="69"/>
      <c r="ZC6" s="69"/>
      <c r="ZD6" s="69"/>
      <c r="ZE6" s="69"/>
      <c r="ZF6" s="69"/>
      <c r="ZG6" s="69"/>
      <c r="ZH6" s="69"/>
      <c r="ZI6" s="69"/>
      <c r="ZJ6" s="69"/>
      <c r="ZK6" s="69"/>
      <c r="ZL6" s="69"/>
      <c r="ZM6" s="69"/>
      <c r="ZN6" s="69"/>
      <c r="ZO6" s="69"/>
      <c r="ZP6" s="69"/>
      <c r="ZQ6" s="69"/>
      <c r="ZR6" s="69"/>
      <c r="ZS6" s="69"/>
      <c r="ZT6" s="69"/>
      <c r="ZU6" s="69"/>
      <c r="ZV6" s="69"/>
      <c r="ZW6" s="69"/>
      <c r="ZX6" s="69"/>
      <c r="ZY6" s="69"/>
      <c r="ZZ6" s="69"/>
      <c r="AAA6" s="69"/>
      <c r="AAB6" s="69"/>
      <c r="AAC6" s="69"/>
      <c r="AAD6" s="69"/>
      <c r="AAE6" s="69"/>
      <c r="AAF6" s="69"/>
      <c r="AAG6" s="69"/>
      <c r="AAH6" s="69"/>
      <c r="AAI6" s="69"/>
      <c r="AAJ6" s="69"/>
      <c r="AAK6" s="69"/>
      <c r="AAL6" s="69"/>
      <c r="AAM6" s="69"/>
      <c r="AAN6" s="69"/>
      <c r="AAO6" s="69"/>
      <c r="AAP6" s="69"/>
      <c r="AAQ6" s="69"/>
      <c r="AAR6" s="69"/>
      <c r="AAS6" s="69"/>
      <c r="AAT6" s="69"/>
      <c r="AAU6" s="69"/>
      <c r="AAV6" s="69"/>
      <c r="AAW6" s="69"/>
      <c r="AAX6" s="69"/>
      <c r="AAY6" s="69"/>
      <c r="AAZ6" s="69"/>
      <c r="ABA6" s="69"/>
      <c r="ABB6" s="69"/>
      <c r="ABC6" s="69"/>
      <c r="ABD6" s="69"/>
      <c r="ABE6" s="69"/>
      <c r="ABF6" s="69"/>
      <c r="ABG6" s="69"/>
      <c r="ABH6" s="69"/>
      <c r="ABI6" s="69"/>
      <c r="ABJ6" s="69"/>
      <c r="ABK6" s="69"/>
      <c r="ABL6" s="69"/>
      <c r="ABM6" s="69"/>
      <c r="ABN6" s="69"/>
      <c r="ABO6" s="69"/>
      <c r="ABP6" s="69"/>
      <c r="ABQ6" s="69"/>
      <c r="ABR6" s="69"/>
      <c r="ABS6" s="69"/>
      <c r="ABT6" s="69"/>
      <c r="ABU6" s="69"/>
      <c r="ABV6" s="69"/>
      <c r="ABW6" s="69"/>
      <c r="ABX6" s="69"/>
      <c r="ABY6" s="69"/>
      <c r="ABZ6" s="69"/>
      <c r="ACA6" s="69"/>
      <c r="ACB6" s="69"/>
      <c r="ACC6" s="69"/>
      <c r="ACD6" s="69"/>
      <c r="ACE6" s="69"/>
      <c r="ACF6" s="69"/>
      <c r="ACG6" s="69"/>
      <c r="ACH6" s="69"/>
      <c r="ACI6" s="69"/>
      <c r="ACJ6" s="69"/>
      <c r="ACK6" s="69"/>
      <c r="ACL6" s="69"/>
      <c r="ACM6" s="69"/>
      <c r="ACN6" s="69"/>
      <c r="ACO6" s="69"/>
      <c r="ACP6" s="69"/>
      <c r="ACQ6" s="69"/>
      <c r="ACR6" s="69"/>
      <c r="ACS6" s="69"/>
      <c r="ACT6" s="69"/>
      <c r="ACU6" s="69"/>
      <c r="ACV6" s="69"/>
      <c r="ACW6" s="69"/>
      <c r="ACX6" s="69"/>
      <c r="ACY6" s="69"/>
      <c r="ACZ6" s="69"/>
      <c r="ADA6" s="69"/>
      <c r="ADB6" s="69"/>
      <c r="ADC6" s="69"/>
      <c r="ADD6" s="69"/>
      <c r="ADE6" s="69"/>
      <c r="ADF6" s="69"/>
      <c r="ADG6" s="69"/>
      <c r="ADH6" s="69"/>
      <c r="ADI6" s="69"/>
      <c r="ADJ6" s="69"/>
      <c r="ADK6" s="69"/>
      <c r="ADL6" s="69"/>
      <c r="ADM6" s="69"/>
      <c r="ADN6" s="69"/>
      <c r="ADO6" s="69"/>
      <c r="ADP6" s="69"/>
      <c r="ADQ6" s="69"/>
      <c r="ADR6" s="69"/>
      <c r="ADS6" s="69"/>
      <c r="ADT6" s="69"/>
      <c r="ADU6" s="69"/>
      <c r="ADV6" s="69"/>
      <c r="ADW6" s="69"/>
      <c r="ADX6" s="69"/>
      <c r="ADY6" s="69"/>
      <c r="ADZ6" s="69"/>
      <c r="AEA6" s="69"/>
      <c r="AEB6" s="69"/>
      <c r="AEC6" s="69"/>
      <c r="AED6" s="69"/>
      <c r="AEE6" s="69"/>
      <c r="AEF6" s="69"/>
      <c r="AEG6" s="69"/>
      <c r="AEH6" s="69"/>
      <c r="AEI6" s="69"/>
      <c r="AEJ6" s="69"/>
      <c r="AEK6" s="69"/>
      <c r="AEL6" s="69"/>
      <c r="AEM6" s="69"/>
      <c r="AEN6" s="69"/>
      <c r="AEO6" s="69"/>
      <c r="AEP6" s="69"/>
      <c r="AEQ6" s="69"/>
      <c r="AER6" s="69"/>
      <c r="AES6" s="69"/>
      <c r="AET6" s="69"/>
      <c r="AEU6" s="69"/>
      <c r="AEV6" s="69"/>
      <c r="AEW6" s="69"/>
      <c r="AEX6" s="69"/>
      <c r="AEY6" s="69"/>
      <c r="AEZ6" s="69"/>
      <c r="AFA6" s="69"/>
      <c r="AFB6" s="69"/>
      <c r="AFC6" s="69"/>
      <c r="AFD6" s="69"/>
      <c r="AFE6" s="69"/>
      <c r="AFF6" s="69"/>
      <c r="AFG6" s="69"/>
      <c r="AFH6" s="69"/>
      <c r="AFI6" s="69"/>
      <c r="AFJ6" s="69"/>
      <c r="AFK6" s="69"/>
      <c r="AFL6" s="69"/>
      <c r="AFM6" s="69"/>
      <c r="AFN6" s="69"/>
      <c r="AFO6" s="69"/>
      <c r="AFP6" s="69"/>
      <c r="AFQ6" s="69"/>
      <c r="AFR6" s="69"/>
      <c r="AFS6" s="69"/>
      <c r="AFT6" s="69"/>
      <c r="AFU6" s="69"/>
      <c r="AFV6" s="69"/>
      <c r="AFW6" s="69"/>
      <c r="AFX6" s="69"/>
      <c r="AFY6" s="69"/>
      <c r="AFZ6" s="69"/>
      <c r="AGA6" s="69"/>
      <c r="AGB6" s="69"/>
      <c r="AGC6" s="69"/>
      <c r="AGD6" s="69"/>
      <c r="AGE6" s="69"/>
      <c r="AGF6" s="69"/>
      <c r="AGG6" s="69"/>
      <c r="AGH6" s="69"/>
      <c r="AGI6" s="69"/>
      <c r="AGJ6" s="69"/>
      <c r="AGK6" s="69"/>
      <c r="AGL6" s="69"/>
      <c r="AGM6" s="69"/>
      <c r="AGN6" s="69"/>
      <c r="AGO6" s="69"/>
      <c r="AGP6" s="69"/>
      <c r="AGQ6" s="69"/>
      <c r="AGR6" s="69"/>
      <c r="AGS6" s="69"/>
      <c r="AGT6" s="69"/>
      <c r="AGU6" s="69"/>
      <c r="AGV6" s="69"/>
      <c r="AGW6" s="69"/>
      <c r="AGX6" s="69"/>
      <c r="AGY6" s="69"/>
      <c r="AGZ6" s="69"/>
      <c r="AHA6" s="69"/>
      <c r="AHB6" s="69"/>
      <c r="AHC6" s="69"/>
      <c r="AHD6" s="69"/>
      <c r="AHE6" s="69"/>
      <c r="AHF6" s="69"/>
      <c r="AHG6" s="69"/>
      <c r="AHH6" s="69"/>
      <c r="AHI6" s="69"/>
      <c r="AHJ6" s="69"/>
      <c r="AHK6" s="69"/>
      <c r="AHL6" s="69"/>
      <c r="AHM6" s="69"/>
      <c r="AHN6" s="69"/>
      <c r="AHO6" s="69"/>
      <c r="AHP6" s="69"/>
      <c r="AHQ6" s="69"/>
      <c r="AHR6" s="69"/>
      <c r="AHS6" s="69"/>
      <c r="AHT6" s="69"/>
      <c r="AHU6" s="69"/>
      <c r="AHV6" s="69"/>
      <c r="AHW6" s="69"/>
      <c r="AHX6" s="69"/>
      <c r="AHY6" s="69"/>
      <c r="AHZ6" s="69"/>
      <c r="AIA6" s="69"/>
      <c r="AIB6" s="69"/>
      <c r="AIC6" s="69"/>
      <c r="AID6" s="69"/>
      <c r="AIE6" s="69"/>
      <c r="AIF6" s="69"/>
      <c r="AIG6" s="69"/>
      <c r="AIH6" s="69"/>
      <c r="AII6" s="69"/>
      <c r="AIJ6" s="69"/>
      <c r="AIK6" s="69"/>
      <c r="AIL6" s="69"/>
      <c r="AIM6" s="69"/>
      <c r="AIN6" s="69"/>
      <c r="AIO6" s="69"/>
      <c r="AIP6" s="69"/>
      <c r="AIQ6" s="69"/>
      <c r="AIR6" s="69"/>
      <c r="AIS6" s="69"/>
      <c r="AIT6" s="69"/>
      <c r="AIU6" s="69"/>
      <c r="AIV6" s="69"/>
      <c r="AIW6" s="69"/>
      <c r="AIX6" s="69"/>
      <c r="AIY6" s="69"/>
      <c r="AIZ6" s="69"/>
      <c r="AJA6" s="69"/>
      <c r="AJB6" s="69"/>
      <c r="AJC6" s="69"/>
      <c r="AJD6" s="69"/>
      <c r="AJE6" s="69"/>
      <c r="AJF6" s="69"/>
      <c r="AJG6" s="69"/>
      <c r="AJH6" s="69"/>
      <c r="AJI6" s="69"/>
      <c r="AJJ6" s="69"/>
      <c r="AJK6" s="69"/>
      <c r="AJL6" s="69"/>
      <c r="AJM6" s="69"/>
      <c r="AJN6" s="69"/>
      <c r="AJO6" s="69"/>
      <c r="AJP6" s="69"/>
      <c r="AJQ6" s="69"/>
      <c r="AJR6" s="69"/>
      <c r="AJS6" s="69"/>
      <c r="AJT6" s="69"/>
      <c r="AJU6" s="69"/>
      <c r="AJV6" s="69"/>
      <c r="AJW6" s="69"/>
      <c r="AJX6" s="69"/>
      <c r="AJY6" s="69"/>
      <c r="AJZ6" s="69"/>
      <c r="AKA6" s="69"/>
      <c r="AKB6" s="69"/>
      <c r="AKC6" s="69"/>
      <c r="AKD6" s="69"/>
      <c r="AKE6" s="69"/>
      <c r="AKF6" s="69"/>
      <c r="AKG6" s="69"/>
      <c r="AKH6" s="69"/>
      <c r="AKI6" s="69"/>
      <c r="AKJ6" s="69"/>
      <c r="AKK6" s="69"/>
      <c r="AKL6" s="69"/>
      <c r="AKM6" s="69"/>
      <c r="AKN6" s="69"/>
      <c r="AKO6" s="69"/>
      <c r="AKP6" s="69"/>
      <c r="AKQ6" s="69"/>
      <c r="AKR6" s="69"/>
      <c r="AKS6" s="69"/>
      <c r="AKT6" s="69"/>
      <c r="AKU6" s="69"/>
      <c r="AKV6" s="69"/>
      <c r="AKW6" s="69"/>
      <c r="AKX6" s="69"/>
      <c r="AKY6" s="69"/>
      <c r="AKZ6" s="69"/>
      <c r="ALA6" s="69"/>
      <c r="ALB6" s="69"/>
      <c r="ALC6" s="69"/>
      <c r="ALD6" s="69"/>
      <c r="ALE6" s="69"/>
      <c r="ALF6" s="69"/>
      <c r="ALG6" s="69"/>
      <c r="ALH6" s="69"/>
      <c r="ALI6" s="69"/>
      <c r="ALJ6" s="69"/>
      <c r="ALK6" s="69"/>
      <c r="ALL6" s="69"/>
      <c r="ALM6" s="69"/>
      <c r="ALN6" s="69"/>
      <c r="ALO6" s="69"/>
      <c r="ALP6" s="69"/>
      <c r="ALQ6" s="69"/>
      <c r="ALR6" s="69"/>
      <c r="ALS6" s="69"/>
      <c r="ALT6" s="69"/>
      <c r="ALU6" s="69"/>
      <c r="ALV6" s="69"/>
      <c r="ALW6" s="69"/>
      <c r="ALX6" s="69"/>
      <c r="ALY6" s="69"/>
      <c r="ALZ6" s="69"/>
      <c r="AMA6" s="69"/>
      <c r="AMB6" s="69"/>
      <c r="AMC6" s="69"/>
      <c r="AMD6" s="69"/>
      <c r="AME6" s="69"/>
      <c r="AMF6" s="69"/>
      <c r="AMG6" s="69"/>
      <c r="AMH6" s="69"/>
      <c r="AMI6" s="69"/>
      <c r="AMJ6" s="69"/>
    </row>
    <row r="7" spans="1:1024" ht="21" customHeight="1" x14ac:dyDescent="0.2">
      <c r="A7" s="198"/>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69"/>
      <c r="EZ7" s="69"/>
      <c r="FA7" s="69"/>
      <c r="FB7" s="69"/>
      <c r="FC7" s="69"/>
      <c r="FD7" s="69"/>
      <c r="FE7" s="69"/>
      <c r="FF7" s="69"/>
      <c r="FG7" s="69"/>
      <c r="FH7" s="69"/>
      <c r="FI7" s="69"/>
      <c r="FJ7" s="69"/>
      <c r="FK7" s="69"/>
      <c r="FL7" s="69"/>
      <c r="FM7" s="69"/>
      <c r="FN7" s="69"/>
      <c r="FO7" s="69"/>
      <c r="FP7" s="69"/>
      <c r="FQ7" s="69"/>
      <c r="FR7" s="69"/>
      <c r="FS7" s="69"/>
      <c r="FT7" s="69"/>
      <c r="FU7" s="69"/>
      <c r="FV7" s="69"/>
      <c r="FW7" s="69"/>
      <c r="FX7" s="69"/>
      <c r="FY7" s="69"/>
      <c r="FZ7" s="69"/>
      <c r="GA7" s="69"/>
      <c r="GB7" s="69"/>
      <c r="GC7" s="69"/>
      <c r="GD7" s="69"/>
      <c r="GE7" s="69"/>
      <c r="GF7" s="69"/>
      <c r="GG7" s="69"/>
      <c r="GH7" s="69"/>
      <c r="GI7" s="69"/>
      <c r="GJ7" s="69"/>
      <c r="GK7" s="69"/>
      <c r="GL7" s="69"/>
      <c r="GM7" s="69"/>
      <c r="GN7" s="69"/>
      <c r="GO7" s="69"/>
      <c r="GP7" s="69"/>
      <c r="GQ7" s="69"/>
      <c r="GR7" s="69"/>
      <c r="GS7" s="69"/>
      <c r="GT7" s="69"/>
      <c r="GU7" s="69"/>
      <c r="GV7" s="69"/>
      <c r="GW7" s="69"/>
      <c r="GX7" s="69"/>
      <c r="GY7" s="69"/>
      <c r="GZ7" s="69"/>
      <c r="HA7" s="69"/>
      <c r="HB7" s="69"/>
      <c r="HC7" s="69"/>
      <c r="HD7" s="69"/>
      <c r="HE7" s="69"/>
      <c r="HF7" s="69"/>
      <c r="HG7" s="69"/>
      <c r="HH7" s="69"/>
      <c r="HI7" s="69"/>
      <c r="HJ7" s="69"/>
      <c r="HK7" s="69"/>
      <c r="HL7" s="69"/>
      <c r="HM7" s="69"/>
      <c r="HN7" s="69"/>
      <c r="HO7" s="69"/>
      <c r="HP7" s="69"/>
      <c r="HQ7" s="69"/>
      <c r="HR7" s="69"/>
      <c r="HS7" s="69"/>
      <c r="HT7" s="69"/>
      <c r="HU7" s="69"/>
      <c r="HV7" s="69"/>
      <c r="HW7" s="69"/>
      <c r="HX7" s="69"/>
      <c r="HY7" s="69"/>
      <c r="HZ7" s="69"/>
      <c r="IA7" s="69"/>
      <c r="IB7" s="69"/>
      <c r="IC7" s="69"/>
      <c r="ID7" s="69"/>
      <c r="IE7" s="69"/>
      <c r="IF7" s="69"/>
      <c r="IG7" s="69"/>
      <c r="IH7" s="69"/>
      <c r="II7" s="69"/>
      <c r="IJ7" s="69"/>
      <c r="IK7" s="69"/>
      <c r="IL7" s="69"/>
      <c r="IM7" s="69"/>
      <c r="IN7" s="69"/>
      <c r="IO7" s="69"/>
      <c r="IP7" s="69"/>
      <c r="IQ7" s="69"/>
      <c r="IR7" s="69"/>
      <c r="IS7" s="69"/>
      <c r="IT7" s="69"/>
      <c r="IU7" s="69"/>
      <c r="IV7" s="69"/>
      <c r="IW7" s="69"/>
      <c r="IX7" s="69"/>
      <c r="IY7" s="69"/>
      <c r="IZ7" s="69"/>
      <c r="JA7" s="69"/>
      <c r="JB7" s="69"/>
      <c r="JC7" s="69"/>
      <c r="JD7" s="69"/>
      <c r="JE7" s="69"/>
      <c r="JF7" s="69"/>
      <c r="JG7" s="69"/>
      <c r="JH7" s="69"/>
      <c r="JI7" s="69"/>
      <c r="JJ7" s="69"/>
      <c r="JK7" s="69"/>
      <c r="JL7" s="69"/>
      <c r="JM7" s="69"/>
      <c r="JN7" s="69"/>
      <c r="JO7" s="69"/>
      <c r="JP7" s="69"/>
      <c r="JQ7" s="69"/>
      <c r="JR7" s="69"/>
      <c r="JS7" s="69"/>
      <c r="JT7" s="69"/>
      <c r="JU7" s="69"/>
      <c r="JV7" s="69"/>
      <c r="JW7" s="69"/>
      <c r="JX7" s="69"/>
      <c r="JY7" s="69"/>
      <c r="JZ7" s="69"/>
      <c r="KA7" s="69"/>
      <c r="KB7" s="69"/>
      <c r="KC7" s="69"/>
      <c r="KD7" s="69"/>
      <c r="KE7" s="69"/>
      <c r="KF7" s="69"/>
      <c r="KG7" s="69"/>
      <c r="KH7" s="69"/>
      <c r="KI7" s="69"/>
      <c r="KJ7" s="69"/>
      <c r="KK7" s="69"/>
      <c r="KL7" s="69"/>
      <c r="KM7" s="69"/>
      <c r="KN7" s="69"/>
      <c r="KO7" s="69"/>
      <c r="KP7" s="69"/>
      <c r="KQ7" s="69"/>
      <c r="KR7" s="69"/>
      <c r="KS7" s="69"/>
      <c r="KT7" s="69"/>
      <c r="KU7" s="69"/>
      <c r="KV7" s="69"/>
      <c r="KW7" s="69"/>
      <c r="KX7" s="69"/>
      <c r="KY7" s="69"/>
      <c r="KZ7" s="69"/>
      <c r="LA7" s="69"/>
      <c r="LB7" s="69"/>
      <c r="LC7" s="69"/>
      <c r="LD7" s="69"/>
      <c r="LE7" s="69"/>
      <c r="LF7" s="69"/>
      <c r="LG7" s="69"/>
      <c r="LH7" s="69"/>
      <c r="LI7" s="69"/>
      <c r="LJ7" s="69"/>
      <c r="LK7" s="69"/>
      <c r="LL7" s="69"/>
      <c r="LM7" s="69"/>
      <c r="LN7" s="69"/>
      <c r="LO7" s="69"/>
      <c r="LP7" s="69"/>
      <c r="LQ7" s="69"/>
      <c r="LR7" s="69"/>
      <c r="LS7" s="69"/>
      <c r="LT7" s="69"/>
      <c r="LU7" s="69"/>
      <c r="LV7" s="69"/>
      <c r="LW7" s="69"/>
      <c r="LX7" s="69"/>
      <c r="LY7" s="69"/>
      <c r="LZ7" s="69"/>
      <c r="MA7" s="69"/>
      <c r="MB7" s="69"/>
      <c r="MC7" s="69"/>
      <c r="MD7" s="69"/>
      <c r="ME7" s="69"/>
      <c r="MF7" s="69"/>
      <c r="MG7" s="69"/>
      <c r="MH7" s="69"/>
      <c r="MI7" s="69"/>
      <c r="MJ7" s="69"/>
      <c r="MK7" s="69"/>
      <c r="ML7" s="69"/>
      <c r="MM7" s="69"/>
      <c r="MN7" s="69"/>
      <c r="MO7" s="69"/>
      <c r="MP7" s="69"/>
      <c r="MQ7" s="69"/>
      <c r="MR7" s="69"/>
      <c r="MS7" s="69"/>
      <c r="MT7" s="69"/>
      <c r="MU7" s="69"/>
      <c r="MV7" s="69"/>
      <c r="MW7" s="69"/>
      <c r="MX7" s="69"/>
      <c r="MY7" s="69"/>
      <c r="MZ7" s="69"/>
      <c r="NA7" s="69"/>
      <c r="NB7" s="69"/>
      <c r="NC7" s="69"/>
      <c r="ND7" s="69"/>
      <c r="NE7" s="69"/>
      <c r="NF7" s="69"/>
      <c r="NG7" s="69"/>
      <c r="NH7" s="69"/>
      <c r="NI7" s="69"/>
      <c r="NJ7" s="69"/>
      <c r="NK7" s="69"/>
      <c r="NL7" s="69"/>
      <c r="NM7" s="69"/>
      <c r="NN7" s="69"/>
      <c r="NO7" s="69"/>
      <c r="NP7" s="69"/>
      <c r="NQ7" s="69"/>
      <c r="NR7" s="69"/>
      <c r="NS7" s="69"/>
      <c r="NT7" s="69"/>
      <c r="NU7" s="69"/>
      <c r="NV7" s="69"/>
      <c r="NW7" s="69"/>
      <c r="NX7" s="69"/>
      <c r="NY7" s="69"/>
      <c r="NZ7" s="69"/>
      <c r="OA7" s="69"/>
      <c r="OB7" s="69"/>
      <c r="OC7" s="69"/>
      <c r="OD7" s="69"/>
      <c r="OE7" s="69"/>
      <c r="OF7" s="69"/>
      <c r="OG7" s="69"/>
      <c r="OH7" s="69"/>
      <c r="OI7" s="69"/>
      <c r="OJ7" s="69"/>
      <c r="OK7" s="69"/>
      <c r="OL7" s="69"/>
      <c r="OM7" s="69"/>
      <c r="ON7" s="69"/>
      <c r="OO7" s="69"/>
      <c r="OP7" s="69"/>
      <c r="OQ7" s="69"/>
      <c r="OR7" s="69"/>
      <c r="OS7" s="69"/>
      <c r="OT7" s="69"/>
      <c r="OU7" s="69"/>
      <c r="OV7" s="69"/>
      <c r="OW7" s="69"/>
      <c r="OX7" s="69"/>
      <c r="OY7" s="69"/>
      <c r="OZ7" s="69"/>
      <c r="PA7" s="69"/>
      <c r="PB7" s="69"/>
      <c r="PC7" s="69"/>
      <c r="PD7" s="69"/>
      <c r="PE7" s="69"/>
      <c r="PF7" s="69"/>
      <c r="PG7" s="69"/>
      <c r="PH7" s="69"/>
      <c r="PI7" s="69"/>
      <c r="PJ7" s="69"/>
      <c r="PK7" s="69"/>
      <c r="PL7" s="69"/>
      <c r="PM7" s="69"/>
      <c r="PN7" s="69"/>
      <c r="PO7" s="69"/>
      <c r="PP7" s="69"/>
      <c r="PQ7" s="69"/>
      <c r="PR7" s="69"/>
      <c r="PS7" s="69"/>
      <c r="PT7" s="69"/>
      <c r="PU7" s="69"/>
      <c r="PV7" s="69"/>
      <c r="PW7" s="69"/>
      <c r="PX7" s="69"/>
      <c r="PY7" s="69"/>
      <c r="PZ7" s="69"/>
      <c r="QA7" s="69"/>
      <c r="QB7" s="69"/>
      <c r="QC7" s="69"/>
      <c r="QD7" s="69"/>
      <c r="QE7" s="69"/>
      <c r="QF7" s="69"/>
      <c r="QG7" s="69"/>
      <c r="QH7" s="69"/>
      <c r="QI7" s="69"/>
      <c r="QJ7" s="69"/>
      <c r="QK7" s="69"/>
      <c r="QL7" s="69"/>
      <c r="QM7" s="69"/>
      <c r="QN7" s="69"/>
      <c r="QO7" s="69"/>
      <c r="QP7" s="69"/>
      <c r="QQ7" s="69"/>
      <c r="QR7" s="69"/>
      <c r="QS7" s="69"/>
      <c r="QT7" s="69"/>
      <c r="QU7" s="69"/>
      <c r="QV7" s="69"/>
      <c r="QW7" s="69"/>
      <c r="QX7" s="69"/>
      <c r="QY7" s="69"/>
      <c r="QZ7" s="69"/>
      <c r="RA7" s="69"/>
      <c r="RB7" s="69"/>
      <c r="RC7" s="69"/>
      <c r="RD7" s="69"/>
      <c r="RE7" s="69"/>
      <c r="RF7" s="69"/>
      <c r="RG7" s="69"/>
      <c r="RH7" s="69"/>
      <c r="RI7" s="69"/>
      <c r="RJ7" s="69"/>
      <c r="RK7" s="69"/>
      <c r="RL7" s="69"/>
      <c r="RM7" s="69"/>
      <c r="RN7" s="69"/>
      <c r="RO7" s="69"/>
      <c r="RP7" s="69"/>
      <c r="RQ7" s="69"/>
      <c r="RR7" s="69"/>
      <c r="RS7" s="69"/>
      <c r="RT7" s="69"/>
      <c r="RU7" s="69"/>
      <c r="RV7" s="69"/>
      <c r="RW7" s="69"/>
      <c r="RX7" s="69"/>
      <c r="RY7" s="69"/>
      <c r="RZ7" s="69"/>
      <c r="SA7" s="69"/>
      <c r="SB7" s="69"/>
      <c r="SC7" s="69"/>
      <c r="SD7" s="69"/>
      <c r="SE7" s="69"/>
      <c r="SF7" s="69"/>
      <c r="SG7" s="69"/>
      <c r="SH7" s="69"/>
      <c r="SI7" s="69"/>
      <c r="SJ7" s="69"/>
      <c r="SK7" s="69"/>
      <c r="SL7" s="69"/>
      <c r="SM7" s="69"/>
      <c r="SN7" s="69"/>
      <c r="SO7" s="69"/>
      <c r="SP7" s="69"/>
      <c r="SQ7" s="69"/>
      <c r="SR7" s="69"/>
      <c r="SS7" s="69"/>
      <c r="ST7" s="69"/>
      <c r="SU7" s="69"/>
      <c r="SV7" s="69"/>
      <c r="SW7" s="69"/>
      <c r="SX7" s="69"/>
      <c r="SY7" s="69"/>
      <c r="SZ7" s="69"/>
      <c r="TA7" s="69"/>
      <c r="TB7" s="69"/>
      <c r="TC7" s="69"/>
      <c r="TD7" s="69"/>
      <c r="TE7" s="69"/>
      <c r="TF7" s="69"/>
      <c r="TG7" s="69"/>
      <c r="TH7" s="69"/>
      <c r="TI7" s="69"/>
      <c r="TJ7" s="69"/>
      <c r="TK7" s="69"/>
      <c r="TL7" s="69"/>
      <c r="TM7" s="69"/>
      <c r="TN7" s="69"/>
      <c r="TO7" s="69"/>
      <c r="TP7" s="69"/>
      <c r="TQ7" s="69"/>
      <c r="TR7" s="69"/>
      <c r="TS7" s="69"/>
      <c r="TT7" s="69"/>
      <c r="TU7" s="69"/>
      <c r="TV7" s="69"/>
      <c r="TW7" s="69"/>
      <c r="TX7" s="69"/>
      <c r="TY7" s="69"/>
      <c r="TZ7" s="69"/>
      <c r="UA7" s="69"/>
      <c r="UB7" s="69"/>
      <c r="UC7" s="69"/>
      <c r="UD7" s="69"/>
      <c r="UE7" s="69"/>
      <c r="UF7" s="69"/>
      <c r="UG7" s="69"/>
      <c r="UH7" s="69"/>
      <c r="UI7" s="69"/>
      <c r="UJ7" s="69"/>
      <c r="UK7" s="69"/>
      <c r="UL7" s="69"/>
      <c r="UM7" s="69"/>
      <c r="UN7" s="69"/>
      <c r="UO7" s="69"/>
      <c r="UP7" s="69"/>
      <c r="UQ7" s="69"/>
      <c r="UR7" s="69"/>
      <c r="US7" s="69"/>
      <c r="UT7" s="69"/>
      <c r="UU7" s="69"/>
      <c r="UV7" s="69"/>
      <c r="UW7" s="69"/>
      <c r="UX7" s="69"/>
      <c r="UY7" s="69"/>
      <c r="UZ7" s="69"/>
      <c r="VA7" s="69"/>
      <c r="VB7" s="69"/>
      <c r="VC7" s="69"/>
      <c r="VD7" s="69"/>
      <c r="VE7" s="69"/>
      <c r="VF7" s="69"/>
      <c r="VG7" s="69"/>
      <c r="VH7" s="69"/>
      <c r="VI7" s="69"/>
      <c r="VJ7" s="69"/>
      <c r="VK7" s="69"/>
      <c r="VL7" s="69"/>
      <c r="VM7" s="69"/>
      <c r="VN7" s="69"/>
      <c r="VO7" s="69"/>
      <c r="VP7" s="69"/>
      <c r="VQ7" s="69"/>
      <c r="VR7" s="69"/>
      <c r="VS7" s="69"/>
      <c r="VT7" s="69"/>
      <c r="VU7" s="69"/>
      <c r="VV7" s="69"/>
      <c r="VW7" s="69"/>
      <c r="VX7" s="69"/>
      <c r="VY7" s="69"/>
      <c r="VZ7" s="69"/>
      <c r="WA7" s="69"/>
      <c r="WB7" s="69"/>
      <c r="WC7" s="69"/>
      <c r="WD7" s="69"/>
      <c r="WE7" s="69"/>
      <c r="WF7" s="69"/>
      <c r="WG7" s="69"/>
      <c r="WH7" s="69"/>
      <c r="WI7" s="69"/>
      <c r="WJ7" s="69"/>
      <c r="WK7" s="69"/>
      <c r="WL7" s="69"/>
      <c r="WM7" s="69"/>
      <c r="WN7" s="69"/>
      <c r="WO7" s="69"/>
      <c r="WP7" s="69"/>
      <c r="WQ7" s="69"/>
      <c r="WR7" s="69"/>
      <c r="WS7" s="69"/>
      <c r="WT7" s="69"/>
      <c r="WU7" s="69"/>
      <c r="WV7" s="69"/>
      <c r="WW7" s="69"/>
      <c r="WX7" s="69"/>
      <c r="WY7" s="69"/>
      <c r="WZ7" s="69"/>
      <c r="XA7" s="69"/>
      <c r="XB7" s="69"/>
      <c r="XC7" s="69"/>
      <c r="XD7" s="69"/>
      <c r="XE7" s="69"/>
      <c r="XF7" s="69"/>
      <c r="XG7" s="69"/>
      <c r="XH7" s="69"/>
      <c r="XI7" s="69"/>
      <c r="XJ7" s="69"/>
      <c r="XK7" s="69"/>
      <c r="XL7" s="69"/>
      <c r="XM7" s="69"/>
      <c r="XN7" s="69"/>
      <c r="XO7" s="69"/>
      <c r="XP7" s="69"/>
      <c r="XQ7" s="69"/>
      <c r="XR7" s="69"/>
      <c r="XS7" s="69"/>
      <c r="XT7" s="69"/>
      <c r="XU7" s="69"/>
      <c r="XV7" s="69"/>
      <c r="XW7" s="69"/>
      <c r="XX7" s="69"/>
      <c r="XY7" s="69"/>
      <c r="XZ7" s="69"/>
      <c r="YA7" s="69"/>
      <c r="YB7" s="69"/>
      <c r="YC7" s="69"/>
      <c r="YD7" s="69"/>
      <c r="YE7" s="69"/>
      <c r="YF7" s="69"/>
      <c r="YG7" s="69"/>
      <c r="YH7" s="69"/>
      <c r="YI7" s="69"/>
      <c r="YJ7" s="69"/>
      <c r="YK7" s="69"/>
      <c r="YL7" s="69"/>
      <c r="YM7" s="69"/>
      <c r="YN7" s="69"/>
      <c r="YO7" s="69"/>
      <c r="YP7" s="69"/>
      <c r="YQ7" s="69"/>
      <c r="YR7" s="69"/>
      <c r="YS7" s="69"/>
      <c r="YT7" s="69"/>
      <c r="YU7" s="69"/>
      <c r="YV7" s="69"/>
      <c r="YW7" s="69"/>
      <c r="YX7" s="69"/>
      <c r="YY7" s="69"/>
      <c r="YZ7" s="69"/>
      <c r="ZA7" s="69"/>
      <c r="ZB7" s="69"/>
      <c r="ZC7" s="69"/>
      <c r="ZD7" s="69"/>
      <c r="ZE7" s="69"/>
      <c r="ZF7" s="69"/>
      <c r="ZG7" s="69"/>
      <c r="ZH7" s="69"/>
      <c r="ZI7" s="69"/>
      <c r="ZJ7" s="69"/>
      <c r="ZK7" s="69"/>
      <c r="ZL7" s="69"/>
      <c r="ZM7" s="69"/>
      <c r="ZN7" s="69"/>
      <c r="ZO7" s="69"/>
      <c r="ZP7" s="69"/>
      <c r="ZQ7" s="69"/>
      <c r="ZR7" s="69"/>
      <c r="ZS7" s="69"/>
      <c r="ZT7" s="69"/>
      <c r="ZU7" s="69"/>
      <c r="ZV7" s="69"/>
      <c r="ZW7" s="69"/>
      <c r="ZX7" s="69"/>
      <c r="ZY7" s="69"/>
      <c r="ZZ7" s="69"/>
      <c r="AAA7" s="69"/>
      <c r="AAB7" s="69"/>
      <c r="AAC7" s="69"/>
      <c r="AAD7" s="69"/>
      <c r="AAE7" s="69"/>
      <c r="AAF7" s="69"/>
      <c r="AAG7" s="69"/>
      <c r="AAH7" s="69"/>
      <c r="AAI7" s="69"/>
      <c r="AAJ7" s="69"/>
      <c r="AAK7" s="69"/>
      <c r="AAL7" s="69"/>
      <c r="AAM7" s="69"/>
      <c r="AAN7" s="69"/>
      <c r="AAO7" s="69"/>
      <c r="AAP7" s="69"/>
      <c r="AAQ7" s="69"/>
      <c r="AAR7" s="69"/>
      <c r="AAS7" s="69"/>
      <c r="AAT7" s="69"/>
      <c r="AAU7" s="69"/>
      <c r="AAV7" s="69"/>
      <c r="AAW7" s="69"/>
      <c r="AAX7" s="69"/>
      <c r="AAY7" s="69"/>
      <c r="AAZ7" s="69"/>
      <c r="ABA7" s="69"/>
      <c r="ABB7" s="69"/>
      <c r="ABC7" s="69"/>
      <c r="ABD7" s="69"/>
      <c r="ABE7" s="69"/>
      <c r="ABF7" s="69"/>
      <c r="ABG7" s="69"/>
      <c r="ABH7" s="69"/>
      <c r="ABI7" s="69"/>
      <c r="ABJ7" s="69"/>
      <c r="ABK7" s="69"/>
      <c r="ABL7" s="69"/>
      <c r="ABM7" s="69"/>
      <c r="ABN7" s="69"/>
      <c r="ABO7" s="69"/>
      <c r="ABP7" s="69"/>
      <c r="ABQ7" s="69"/>
      <c r="ABR7" s="69"/>
      <c r="ABS7" s="69"/>
      <c r="ABT7" s="69"/>
      <c r="ABU7" s="69"/>
      <c r="ABV7" s="69"/>
      <c r="ABW7" s="69"/>
      <c r="ABX7" s="69"/>
      <c r="ABY7" s="69"/>
      <c r="ABZ7" s="69"/>
      <c r="ACA7" s="69"/>
      <c r="ACB7" s="69"/>
      <c r="ACC7" s="69"/>
      <c r="ACD7" s="69"/>
      <c r="ACE7" s="69"/>
      <c r="ACF7" s="69"/>
      <c r="ACG7" s="69"/>
      <c r="ACH7" s="69"/>
      <c r="ACI7" s="69"/>
      <c r="ACJ7" s="69"/>
      <c r="ACK7" s="69"/>
      <c r="ACL7" s="69"/>
      <c r="ACM7" s="69"/>
      <c r="ACN7" s="69"/>
      <c r="ACO7" s="69"/>
      <c r="ACP7" s="69"/>
      <c r="ACQ7" s="69"/>
      <c r="ACR7" s="69"/>
      <c r="ACS7" s="69"/>
      <c r="ACT7" s="69"/>
      <c r="ACU7" s="69"/>
      <c r="ACV7" s="69"/>
      <c r="ACW7" s="69"/>
      <c r="ACX7" s="69"/>
      <c r="ACY7" s="69"/>
      <c r="ACZ7" s="69"/>
      <c r="ADA7" s="69"/>
      <c r="ADB7" s="69"/>
      <c r="ADC7" s="69"/>
      <c r="ADD7" s="69"/>
      <c r="ADE7" s="69"/>
      <c r="ADF7" s="69"/>
      <c r="ADG7" s="69"/>
      <c r="ADH7" s="69"/>
      <c r="ADI7" s="69"/>
      <c r="ADJ7" s="69"/>
      <c r="ADK7" s="69"/>
      <c r="ADL7" s="69"/>
      <c r="ADM7" s="69"/>
      <c r="ADN7" s="69"/>
      <c r="ADO7" s="69"/>
      <c r="ADP7" s="69"/>
      <c r="ADQ7" s="69"/>
      <c r="ADR7" s="69"/>
      <c r="ADS7" s="69"/>
      <c r="ADT7" s="69"/>
      <c r="ADU7" s="69"/>
      <c r="ADV7" s="69"/>
      <c r="ADW7" s="69"/>
      <c r="ADX7" s="69"/>
      <c r="ADY7" s="69"/>
      <c r="ADZ7" s="69"/>
      <c r="AEA7" s="69"/>
      <c r="AEB7" s="69"/>
      <c r="AEC7" s="69"/>
      <c r="AED7" s="69"/>
      <c r="AEE7" s="69"/>
      <c r="AEF7" s="69"/>
      <c r="AEG7" s="69"/>
      <c r="AEH7" s="69"/>
      <c r="AEI7" s="69"/>
      <c r="AEJ7" s="69"/>
      <c r="AEK7" s="69"/>
      <c r="AEL7" s="69"/>
      <c r="AEM7" s="69"/>
      <c r="AEN7" s="69"/>
      <c r="AEO7" s="69"/>
      <c r="AEP7" s="69"/>
      <c r="AEQ7" s="69"/>
      <c r="AER7" s="69"/>
      <c r="AES7" s="69"/>
      <c r="AET7" s="69"/>
      <c r="AEU7" s="69"/>
      <c r="AEV7" s="69"/>
      <c r="AEW7" s="69"/>
      <c r="AEX7" s="69"/>
      <c r="AEY7" s="69"/>
      <c r="AEZ7" s="69"/>
      <c r="AFA7" s="69"/>
      <c r="AFB7" s="69"/>
      <c r="AFC7" s="69"/>
      <c r="AFD7" s="69"/>
      <c r="AFE7" s="69"/>
      <c r="AFF7" s="69"/>
      <c r="AFG7" s="69"/>
      <c r="AFH7" s="69"/>
      <c r="AFI7" s="69"/>
      <c r="AFJ7" s="69"/>
      <c r="AFK7" s="69"/>
      <c r="AFL7" s="69"/>
      <c r="AFM7" s="69"/>
      <c r="AFN7" s="69"/>
      <c r="AFO7" s="69"/>
      <c r="AFP7" s="69"/>
      <c r="AFQ7" s="69"/>
      <c r="AFR7" s="69"/>
      <c r="AFS7" s="69"/>
      <c r="AFT7" s="69"/>
      <c r="AFU7" s="69"/>
      <c r="AFV7" s="69"/>
      <c r="AFW7" s="69"/>
      <c r="AFX7" s="69"/>
      <c r="AFY7" s="69"/>
      <c r="AFZ7" s="69"/>
      <c r="AGA7" s="69"/>
      <c r="AGB7" s="69"/>
      <c r="AGC7" s="69"/>
      <c r="AGD7" s="69"/>
      <c r="AGE7" s="69"/>
      <c r="AGF7" s="69"/>
      <c r="AGG7" s="69"/>
      <c r="AGH7" s="69"/>
      <c r="AGI7" s="69"/>
      <c r="AGJ7" s="69"/>
      <c r="AGK7" s="69"/>
      <c r="AGL7" s="69"/>
      <c r="AGM7" s="69"/>
      <c r="AGN7" s="69"/>
      <c r="AGO7" s="69"/>
      <c r="AGP7" s="69"/>
      <c r="AGQ7" s="69"/>
      <c r="AGR7" s="69"/>
      <c r="AGS7" s="69"/>
      <c r="AGT7" s="69"/>
      <c r="AGU7" s="69"/>
      <c r="AGV7" s="69"/>
      <c r="AGW7" s="69"/>
      <c r="AGX7" s="69"/>
      <c r="AGY7" s="69"/>
      <c r="AGZ7" s="69"/>
      <c r="AHA7" s="69"/>
      <c r="AHB7" s="69"/>
      <c r="AHC7" s="69"/>
      <c r="AHD7" s="69"/>
      <c r="AHE7" s="69"/>
      <c r="AHF7" s="69"/>
      <c r="AHG7" s="69"/>
      <c r="AHH7" s="69"/>
      <c r="AHI7" s="69"/>
      <c r="AHJ7" s="69"/>
      <c r="AHK7" s="69"/>
      <c r="AHL7" s="69"/>
      <c r="AHM7" s="69"/>
      <c r="AHN7" s="69"/>
      <c r="AHO7" s="69"/>
      <c r="AHP7" s="69"/>
      <c r="AHQ7" s="69"/>
      <c r="AHR7" s="69"/>
      <c r="AHS7" s="69"/>
      <c r="AHT7" s="69"/>
      <c r="AHU7" s="69"/>
      <c r="AHV7" s="69"/>
      <c r="AHW7" s="69"/>
      <c r="AHX7" s="69"/>
      <c r="AHY7" s="69"/>
      <c r="AHZ7" s="69"/>
      <c r="AIA7" s="69"/>
      <c r="AIB7" s="69"/>
      <c r="AIC7" s="69"/>
      <c r="AID7" s="69"/>
      <c r="AIE7" s="69"/>
      <c r="AIF7" s="69"/>
      <c r="AIG7" s="69"/>
      <c r="AIH7" s="69"/>
      <c r="AII7" s="69"/>
      <c r="AIJ7" s="69"/>
      <c r="AIK7" s="69"/>
      <c r="AIL7" s="69"/>
      <c r="AIM7" s="69"/>
      <c r="AIN7" s="69"/>
      <c r="AIO7" s="69"/>
      <c r="AIP7" s="69"/>
      <c r="AIQ7" s="69"/>
      <c r="AIR7" s="69"/>
      <c r="AIS7" s="69"/>
      <c r="AIT7" s="69"/>
      <c r="AIU7" s="69"/>
      <c r="AIV7" s="69"/>
      <c r="AIW7" s="69"/>
      <c r="AIX7" s="69"/>
      <c r="AIY7" s="69"/>
      <c r="AIZ7" s="69"/>
      <c r="AJA7" s="69"/>
      <c r="AJB7" s="69"/>
      <c r="AJC7" s="69"/>
      <c r="AJD7" s="69"/>
      <c r="AJE7" s="69"/>
      <c r="AJF7" s="69"/>
      <c r="AJG7" s="69"/>
      <c r="AJH7" s="69"/>
      <c r="AJI7" s="69"/>
      <c r="AJJ7" s="69"/>
      <c r="AJK7" s="69"/>
      <c r="AJL7" s="69"/>
      <c r="AJM7" s="69"/>
      <c r="AJN7" s="69"/>
      <c r="AJO7" s="69"/>
      <c r="AJP7" s="69"/>
      <c r="AJQ7" s="69"/>
      <c r="AJR7" s="69"/>
      <c r="AJS7" s="69"/>
      <c r="AJT7" s="69"/>
      <c r="AJU7" s="69"/>
      <c r="AJV7" s="69"/>
      <c r="AJW7" s="69"/>
      <c r="AJX7" s="69"/>
      <c r="AJY7" s="69"/>
      <c r="AJZ7" s="69"/>
      <c r="AKA7" s="69"/>
      <c r="AKB7" s="69"/>
      <c r="AKC7" s="69"/>
      <c r="AKD7" s="69"/>
      <c r="AKE7" s="69"/>
      <c r="AKF7" s="69"/>
      <c r="AKG7" s="69"/>
      <c r="AKH7" s="69"/>
      <c r="AKI7" s="69"/>
      <c r="AKJ7" s="69"/>
      <c r="AKK7" s="69"/>
      <c r="AKL7" s="69"/>
      <c r="AKM7" s="69"/>
      <c r="AKN7" s="69"/>
      <c r="AKO7" s="69"/>
      <c r="AKP7" s="69"/>
      <c r="AKQ7" s="69"/>
      <c r="AKR7" s="69"/>
      <c r="AKS7" s="69"/>
      <c r="AKT7" s="69"/>
      <c r="AKU7" s="69"/>
      <c r="AKV7" s="69"/>
      <c r="AKW7" s="69"/>
      <c r="AKX7" s="69"/>
      <c r="AKY7" s="69"/>
      <c r="AKZ7" s="69"/>
      <c r="ALA7" s="69"/>
      <c r="ALB7" s="69"/>
      <c r="ALC7" s="69"/>
      <c r="ALD7" s="69"/>
      <c r="ALE7" s="69"/>
      <c r="ALF7" s="69"/>
      <c r="ALG7" s="69"/>
      <c r="ALH7" s="69"/>
      <c r="ALI7" s="69"/>
      <c r="ALJ7" s="69"/>
      <c r="ALK7" s="69"/>
      <c r="ALL7" s="69"/>
      <c r="ALM7" s="69"/>
      <c r="ALN7" s="69"/>
      <c r="ALO7" s="69"/>
      <c r="ALP7" s="69"/>
      <c r="ALQ7" s="69"/>
      <c r="ALR7" s="69"/>
      <c r="ALS7" s="69"/>
      <c r="ALT7" s="69"/>
      <c r="ALU7" s="69"/>
      <c r="ALV7" s="69"/>
      <c r="ALW7" s="69"/>
      <c r="ALX7" s="69"/>
      <c r="ALY7" s="69"/>
      <c r="ALZ7" s="69"/>
      <c r="AMA7" s="69"/>
      <c r="AMB7" s="69"/>
      <c r="AMC7" s="69"/>
      <c r="AMD7" s="69"/>
      <c r="AME7" s="69"/>
      <c r="AMF7" s="69"/>
      <c r="AMG7" s="69"/>
      <c r="AMH7" s="69"/>
      <c r="AMI7" s="69"/>
      <c r="AMJ7" s="69"/>
    </row>
    <row r="8" spans="1:1024" ht="21" customHeight="1" x14ac:dyDescent="0.2">
      <c r="A8" s="199" t="s">
        <v>9</v>
      </c>
      <c r="B8" s="199"/>
      <c r="C8" s="199"/>
      <c r="D8" s="199"/>
      <c r="E8" s="199"/>
      <c r="F8" s="199"/>
      <c r="G8" s="199"/>
      <c r="H8" s="199"/>
      <c r="I8" s="199"/>
      <c r="J8" s="199"/>
      <c r="K8" s="200" t="s">
        <v>10</v>
      </c>
      <c r="L8" s="200"/>
      <c r="M8" s="200"/>
      <c r="N8" s="200"/>
      <c r="O8" s="200"/>
      <c r="P8" s="200"/>
      <c r="Q8" s="200"/>
      <c r="R8" s="200"/>
      <c r="S8" s="200"/>
      <c r="T8" s="200"/>
      <c r="U8" s="200"/>
      <c r="V8" s="200"/>
      <c r="W8" s="200"/>
      <c r="X8" s="200"/>
      <c r="Y8" s="200"/>
      <c r="Z8" s="200"/>
      <c r="AA8" s="200"/>
      <c r="AB8" s="200"/>
      <c r="AC8" s="200"/>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c r="EB8" s="69"/>
      <c r="EC8" s="69"/>
      <c r="ED8" s="69"/>
      <c r="EE8" s="69"/>
      <c r="EF8" s="69"/>
      <c r="EG8" s="69"/>
      <c r="EH8" s="69"/>
      <c r="EI8" s="69"/>
      <c r="EJ8" s="69"/>
      <c r="EK8" s="69"/>
      <c r="EL8" s="69"/>
      <c r="EM8" s="69"/>
      <c r="EN8" s="69"/>
      <c r="EO8" s="69"/>
      <c r="EP8" s="69"/>
      <c r="EQ8" s="69"/>
      <c r="ER8" s="69"/>
      <c r="ES8" s="69"/>
      <c r="ET8" s="69"/>
      <c r="EU8" s="69"/>
      <c r="EV8" s="69"/>
      <c r="EW8" s="69"/>
      <c r="EX8" s="69"/>
      <c r="EY8" s="69"/>
      <c r="EZ8" s="69"/>
      <c r="FA8" s="69"/>
      <c r="FB8" s="69"/>
      <c r="FC8" s="69"/>
      <c r="FD8" s="69"/>
      <c r="FE8" s="69"/>
      <c r="FF8" s="69"/>
      <c r="FG8" s="69"/>
      <c r="FH8" s="69"/>
      <c r="FI8" s="69"/>
      <c r="FJ8" s="69"/>
      <c r="FK8" s="69"/>
      <c r="FL8" s="69"/>
      <c r="FM8" s="69"/>
      <c r="FN8" s="69"/>
      <c r="FO8" s="69"/>
      <c r="FP8" s="69"/>
      <c r="FQ8" s="69"/>
      <c r="FR8" s="69"/>
      <c r="FS8" s="69"/>
      <c r="FT8" s="69"/>
      <c r="FU8" s="69"/>
      <c r="FV8" s="69"/>
      <c r="FW8" s="69"/>
      <c r="FX8" s="69"/>
      <c r="FY8" s="69"/>
      <c r="FZ8" s="69"/>
      <c r="GA8" s="69"/>
      <c r="GB8" s="69"/>
      <c r="GC8" s="69"/>
      <c r="GD8" s="69"/>
      <c r="GE8" s="69"/>
      <c r="GF8" s="69"/>
      <c r="GG8" s="69"/>
      <c r="GH8" s="69"/>
      <c r="GI8" s="69"/>
      <c r="GJ8" s="69"/>
      <c r="GK8" s="69"/>
      <c r="GL8" s="69"/>
      <c r="GM8" s="69"/>
      <c r="GN8" s="69"/>
      <c r="GO8" s="69"/>
      <c r="GP8" s="69"/>
      <c r="GQ8" s="69"/>
      <c r="GR8" s="69"/>
      <c r="GS8" s="69"/>
      <c r="GT8" s="69"/>
      <c r="GU8" s="69"/>
      <c r="GV8" s="69"/>
      <c r="GW8" s="69"/>
      <c r="GX8" s="69"/>
      <c r="GY8" s="69"/>
      <c r="GZ8" s="69"/>
      <c r="HA8" s="69"/>
      <c r="HB8" s="69"/>
      <c r="HC8" s="69"/>
      <c r="HD8" s="69"/>
      <c r="HE8" s="69"/>
      <c r="HF8" s="69"/>
      <c r="HG8" s="69"/>
      <c r="HH8" s="69"/>
      <c r="HI8" s="69"/>
      <c r="HJ8" s="69"/>
      <c r="HK8" s="69"/>
      <c r="HL8" s="69"/>
      <c r="HM8" s="69"/>
      <c r="HN8" s="69"/>
      <c r="HO8" s="69"/>
      <c r="HP8" s="69"/>
      <c r="HQ8" s="69"/>
      <c r="HR8" s="69"/>
      <c r="HS8" s="69"/>
      <c r="HT8" s="69"/>
      <c r="HU8" s="69"/>
      <c r="HV8" s="69"/>
      <c r="HW8" s="69"/>
      <c r="HX8" s="69"/>
      <c r="HY8" s="69"/>
      <c r="HZ8" s="69"/>
      <c r="IA8" s="69"/>
      <c r="IB8" s="69"/>
      <c r="IC8" s="69"/>
      <c r="ID8" s="69"/>
      <c r="IE8" s="69"/>
      <c r="IF8" s="69"/>
      <c r="IG8" s="69"/>
      <c r="IH8" s="69"/>
      <c r="II8" s="69"/>
      <c r="IJ8" s="69"/>
      <c r="IK8" s="69"/>
      <c r="IL8" s="69"/>
      <c r="IM8" s="69"/>
      <c r="IN8" s="69"/>
      <c r="IO8" s="69"/>
      <c r="IP8" s="69"/>
      <c r="IQ8" s="69"/>
      <c r="IR8" s="69"/>
      <c r="IS8" s="69"/>
      <c r="IT8" s="69"/>
      <c r="IU8" s="69"/>
      <c r="IV8" s="69"/>
      <c r="IW8" s="69"/>
      <c r="IX8" s="69"/>
      <c r="IY8" s="69"/>
      <c r="IZ8" s="69"/>
      <c r="JA8" s="69"/>
      <c r="JB8" s="69"/>
      <c r="JC8" s="69"/>
      <c r="JD8" s="69"/>
      <c r="JE8" s="69"/>
      <c r="JF8" s="69"/>
      <c r="JG8" s="69"/>
      <c r="JH8" s="69"/>
      <c r="JI8" s="69"/>
      <c r="JJ8" s="69"/>
      <c r="JK8" s="69"/>
      <c r="JL8" s="69"/>
      <c r="JM8" s="69"/>
      <c r="JN8" s="69"/>
      <c r="JO8" s="69"/>
      <c r="JP8" s="69"/>
      <c r="JQ8" s="69"/>
      <c r="JR8" s="69"/>
      <c r="JS8" s="69"/>
      <c r="JT8" s="69"/>
      <c r="JU8" s="69"/>
      <c r="JV8" s="69"/>
      <c r="JW8" s="69"/>
      <c r="JX8" s="69"/>
      <c r="JY8" s="69"/>
      <c r="JZ8" s="69"/>
      <c r="KA8" s="69"/>
      <c r="KB8" s="69"/>
      <c r="KC8" s="69"/>
      <c r="KD8" s="69"/>
      <c r="KE8" s="69"/>
      <c r="KF8" s="69"/>
      <c r="KG8" s="69"/>
      <c r="KH8" s="69"/>
      <c r="KI8" s="69"/>
      <c r="KJ8" s="69"/>
      <c r="KK8" s="69"/>
      <c r="KL8" s="69"/>
      <c r="KM8" s="69"/>
      <c r="KN8" s="69"/>
      <c r="KO8" s="69"/>
      <c r="KP8" s="69"/>
      <c r="KQ8" s="69"/>
      <c r="KR8" s="69"/>
      <c r="KS8" s="69"/>
      <c r="KT8" s="69"/>
      <c r="KU8" s="69"/>
      <c r="KV8" s="69"/>
      <c r="KW8" s="69"/>
      <c r="KX8" s="69"/>
      <c r="KY8" s="69"/>
      <c r="KZ8" s="69"/>
      <c r="LA8" s="69"/>
      <c r="LB8" s="69"/>
      <c r="LC8" s="69"/>
      <c r="LD8" s="69"/>
      <c r="LE8" s="69"/>
      <c r="LF8" s="69"/>
      <c r="LG8" s="69"/>
      <c r="LH8" s="69"/>
      <c r="LI8" s="69"/>
      <c r="LJ8" s="69"/>
      <c r="LK8" s="69"/>
      <c r="LL8" s="69"/>
      <c r="LM8" s="69"/>
      <c r="LN8" s="69"/>
      <c r="LO8" s="69"/>
      <c r="LP8" s="69"/>
      <c r="LQ8" s="69"/>
      <c r="LR8" s="69"/>
      <c r="LS8" s="69"/>
      <c r="LT8" s="69"/>
      <c r="LU8" s="69"/>
      <c r="LV8" s="69"/>
      <c r="LW8" s="69"/>
      <c r="LX8" s="69"/>
      <c r="LY8" s="69"/>
      <c r="LZ8" s="69"/>
      <c r="MA8" s="69"/>
      <c r="MB8" s="69"/>
      <c r="MC8" s="69"/>
      <c r="MD8" s="69"/>
      <c r="ME8" s="69"/>
      <c r="MF8" s="69"/>
      <c r="MG8" s="69"/>
      <c r="MH8" s="69"/>
      <c r="MI8" s="69"/>
      <c r="MJ8" s="69"/>
      <c r="MK8" s="69"/>
      <c r="ML8" s="69"/>
      <c r="MM8" s="69"/>
      <c r="MN8" s="69"/>
      <c r="MO8" s="69"/>
      <c r="MP8" s="69"/>
      <c r="MQ8" s="69"/>
      <c r="MR8" s="69"/>
      <c r="MS8" s="69"/>
      <c r="MT8" s="69"/>
      <c r="MU8" s="69"/>
      <c r="MV8" s="69"/>
      <c r="MW8" s="69"/>
      <c r="MX8" s="69"/>
      <c r="MY8" s="69"/>
      <c r="MZ8" s="69"/>
      <c r="NA8" s="69"/>
      <c r="NB8" s="69"/>
      <c r="NC8" s="69"/>
      <c r="ND8" s="69"/>
      <c r="NE8" s="69"/>
      <c r="NF8" s="69"/>
      <c r="NG8" s="69"/>
      <c r="NH8" s="69"/>
      <c r="NI8" s="69"/>
      <c r="NJ8" s="69"/>
      <c r="NK8" s="69"/>
      <c r="NL8" s="69"/>
      <c r="NM8" s="69"/>
      <c r="NN8" s="69"/>
      <c r="NO8" s="69"/>
      <c r="NP8" s="69"/>
      <c r="NQ8" s="69"/>
      <c r="NR8" s="69"/>
      <c r="NS8" s="69"/>
      <c r="NT8" s="69"/>
      <c r="NU8" s="69"/>
      <c r="NV8" s="69"/>
      <c r="NW8" s="69"/>
      <c r="NX8" s="69"/>
      <c r="NY8" s="69"/>
      <c r="NZ8" s="69"/>
      <c r="OA8" s="69"/>
      <c r="OB8" s="69"/>
      <c r="OC8" s="69"/>
      <c r="OD8" s="69"/>
      <c r="OE8" s="69"/>
      <c r="OF8" s="69"/>
      <c r="OG8" s="69"/>
      <c r="OH8" s="69"/>
      <c r="OI8" s="69"/>
      <c r="OJ8" s="69"/>
      <c r="OK8" s="69"/>
      <c r="OL8" s="69"/>
      <c r="OM8" s="69"/>
      <c r="ON8" s="69"/>
      <c r="OO8" s="69"/>
      <c r="OP8" s="69"/>
      <c r="OQ8" s="69"/>
      <c r="OR8" s="69"/>
      <c r="OS8" s="69"/>
      <c r="OT8" s="69"/>
      <c r="OU8" s="69"/>
      <c r="OV8" s="69"/>
      <c r="OW8" s="69"/>
      <c r="OX8" s="69"/>
      <c r="OY8" s="69"/>
      <c r="OZ8" s="69"/>
      <c r="PA8" s="69"/>
      <c r="PB8" s="69"/>
      <c r="PC8" s="69"/>
      <c r="PD8" s="69"/>
      <c r="PE8" s="69"/>
      <c r="PF8" s="69"/>
      <c r="PG8" s="69"/>
      <c r="PH8" s="69"/>
      <c r="PI8" s="69"/>
      <c r="PJ8" s="69"/>
      <c r="PK8" s="69"/>
      <c r="PL8" s="69"/>
      <c r="PM8" s="69"/>
      <c r="PN8" s="69"/>
      <c r="PO8" s="69"/>
      <c r="PP8" s="69"/>
      <c r="PQ8" s="69"/>
      <c r="PR8" s="69"/>
      <c r="PS8" s="69"/>
      <c r="PT8" s="69"/>
      <c r="PU8" s="69"/>
      <c r="PV8" s="69"/>
      <c r="PW8" s="69"/>
      <c r="PX8" s="69"/>
      <c r="PY8" s="69"/>
      <c r="PZ8" s="69"/>
      <c r="QA8" s="69"/>
      <c r="QB8" s="69"/>
      <c r="QC8" s="69"/>
      <c r="QD8" s="69"/>
      <c r="QE8" s="69"/>
      <c r="QF8" s="69"/>
      <c r="QG8" s="69"/>
      <c r="QH8" s="69"/>
      <c r="QI8" s="69"/>
      <c r="QJ8" s="69"/>
      <c r="QK8" s="69"/>
      <c r="QL8" s="69"/>
      <c r="QM8" s="69"/>
      <c r="QN8" s="69"/>
      <c r="QO8" s="69"/>
      <c r="QP8" s="69"/>
      <c r="QQ8" s="69"/>
      <c r="QR8" s="69"/>
      <c r="QS8" s="69"/>
      <c r="QT8" s="69"/>
      <c r="QU8" s="69"/>
      <c r="QV8" s="69"/>
      <c r="QW8" s="69"/>
      <c r="QX8" s="69"/>
      <c r="QY8" s="69"/>
      <c r="QZ8" s="69"/>
      <c r="RA8" s="69"/>
      <c r="RB8" s="69"/>
      <c r="RC8" s="69"/>
      <c r="RD8" s="69"/>
      <c r="RE8" s="69"/>
      <c r="RF8" s="69"/>
      <c r="RG8" s="69"/>
      <c r="RH8" s="69"/>
      <c r="RI8" s="69"/>
      <c r="RJ8" s="69"/>
      <c r="RK8" s="69"/>
      <c r="RL8" s="69"/>
      <c r="RM8" s="69"/>
      <c r="RN8" s="69"/>
      <c r="RO8" s="69"/>
      <c r="RP8" s="69"/>
      <c r="RQ8" s="69"/>
      <c r="RR8" s="69"/>
      <c r="RS8" s="69"/>
      <c r="RT8" s="69"/>
      <c r="RU8" s="69"/>
      <c r="RV8" s="69"/>
      <c r="RW8" s="69"/>
      <c r="RX8" s="69"/>
      <c r="RY8" s="69"/>
      <c r="RZ8" s="69"/>
      <c r="SA8" s="69"/>
      <c r="SB8" s="69"/>
      <c r="SC8" s="69"/>
      <c r="SD8" s="69"/>
      <c r="SE8" s="69"/>
      <c r="SF8" s="69"/>
      <c r="SG8" s="69"/>
      <c r="SH8" s="69"/>
      <c r="SI8" s="69"/>
      <c r="SJ8" s="69"/>
      <c r="SK8" s="69"/>
      <c r="SL8" s="69"/>
      <c r="SM8" s="69"/>
      <c r="SN8" s="69"/>
      <c r="SO8" s="69"/>
      <c r="SP8" s="69"/>
      <c r="SQ8" s="69"/>
      <c r="SR8" s="69"/>
      <c r="SS8" s="69"/>
      <c r="ST8" s="69"/>
      <c r="SU8" s="69"/>
      <c r="SV8" s="69"/>
      <c r="SW8" s="69"/>
      <c r="SX8" s="69"/>
      <c r="SY8" s="69"/>
      <c r="SZ8" s="69"/>
      <c r="TA8" s="69"/>
      <c r="TB8" s="69"/>
      <c r="TC8" s="69"/>
      <c r="TD8" s="69"/>
      <c r="TE8" s="69"/>
      <c r="TF8" s="69"/>
      <c r="TG8" s="69"/>
      <c r="TH8" s="69"/>
      <c r="TI8" s="69"/>
      <c r="TJ8" s="69"/>
      <c r="TK8" s="69"/>
      <c r="TL8" s="69"/>
      <c r="TM8" s="69"/>
      <c r="TN8" s="69"/>
      <c r="TO8" s="69"/>
      <c r="TP8" s="69"/>
      <c r="TQ8" s="69"/>
      <c r="TR8" s="69"/>
      <c r="TS8" s="69"/>
      <c r="TT8" s="69"/>
      <c r="TU8" s="69"/>
      <c r="TV8" s="69"/>
      <c r="TW8" s="69"/>
      <c r="TX8" s="69"/>
      <c r="TY8" s="69"/>
      <c r="TZ8" s="69"/>
      <c r="UA8" s="69"/>
      <c r="UB8" s="69"/>
      <c r="UC8" s="69"/>
      <c r="UD8" s="69"/>
      <c r="UE8" s="69"/>
      <c r="UF8" s="69"/>
      <c r="UG8" s="69"/>
      <c r="UH8" s="69"/>
      <c r="UI8" s="69"/>
      <c r="UJ8" s="69"/>
      <c r="UK8" s="69"/>
      <c r="UL8" s="69"/>
      <c r="UM8" s="69"/>
      <c r="UN8" s="69"/>
      <c r="UO8" s="69"/>
      <c r="UP8" s="69"/>
      <c r="UQ8" s="69"/>
      <c r="UR8" s="69"/>
      <c r="US8" s="69"/>
      <c r="UT8" s="69"/>
      <c r="UU8" s="69"/>
      <c r="UV8" s="69"/>
      <c r="UW8" s="69"/>
      <c r="UX8" s="69"/>
      <c r="UY8" s="69"/>
      <c r="UZ8" s="69"/>
      <c r="VA8" s="69"/>
      <c r="VB8" s="69"/>
      <c r="VC8" s="69"/>
      <c r="VD8" s="69"/>
      <c r="VE8" s="69"/>
      <c r="VF8" s="69"/>
      <c r="VG8" s="69"/>
      <c r="VH8" s="69"/>
      <c r="VI8" s="69"/>
      <c r="VJ8" s="69"/>
      <c r="VK8" s="69"/>
      <c r="VL8" s="69"/>
      <c r="VM8" s="69"/>
      <c r="VN8" s="69"/>
      <c r="VO8" s="69"/>
      <c r="VP8" s="69"/>
      <c r="VQ8" s="69"/>
      <c r="VR8" s="69"/>
      <c r="VS8" s="69"/>
      <c r="VT8" s="69"/>
      <c r="VU8" s="69"/>
      <c r="VV8" s="69"/>
      <c r="VW8" s="69"/>
      <c r="VX8" s="69"/>
      <c r="VY8" s="69"/>
      <c r="VZ8" s="69"/>
      <c r="WA8" s="69"/>
      <c r="WB8" s="69"/>
      <c r="WC8" s="69"/>
      <c r="WD8" s="69"/>
      <c r="WE8" s="69"/>
      <c r="WF8" s="69"/>
      <c r="WG8" s="69"/>
      <c r="WH8" s="69"/>
      <c r="WI8" s="69"/>
      <c r="WJ8" s="69"/>
      <c r="WK8" s="69"/>
      <c r="WL8" s="69"/>
      <c r="WM8" s="69"/>
      <c r="WN8" s="69"/>
      <c r="WO8" s="69"/>
      <c r="WP8" s="69"/>
      <c r="WQ8" s="69"/>
      <c r="WR8" s="69"/>
      <c r="WS8" s="69"/>
      <c r="WT8" s="69"/>
      <c r="WU8" s="69"/>
      <c r="WV8" s="69"/>
      <c r="WW8" s="69"/>
      <c r="WX8" s="69"/>
      <c r="WY8" s="69"/>
      <c r="WZ8" s="69"/>
      <c r="XA8" s="69"/>
      <c r="XB8" s="69"/>
      <c r="XC8" s="69"/>
      <c r="XD8" s="69"/>
      <c r="XE8" s="69"/>
      <c r="XF8" s="69"/>
      <c r="XG8" s="69"/>
      <c r="XH8" s="69"/>
      <c r="XI8" s="69"/>
      <c r="XJ8" s="69"/>
      <c r="XK8" s="69"/>
      <c r="XL8" s="69"/>
      <c r="XM8" s="69"/>
      <c r="XN8" s="69"/>
      <c r="XO8" s="69"/>
      <c r="XP8" s="69"/>
      <c r="XQ8" s="69"/>
      <c r="XR8" s="69"/>
      <c r="XS8" s="69"/>
      <c r="XT8" s="69"/>
      <c r="XU8" s="69"/>
      <c r="XV8" s="69"/>
      <c r="XW8" s="69"/>
      <c r="XX8" s="69"/>
      <c r="XY8" s="69"/>
      <c r="XZ8" s="69"/>
      <c r="YA8" s="69"/>
      <c r="YB8" s="69"/>
      <c r="YC8" s="69"/>
      <c r="YD8" s="69"/>
      <c r="YE8" s="69"/>
      <c r="YF8" s="69"/>
      <c r="YG8" s="69"/>
      <c r="YH8" s="69"/>
      <c r="YI8" s="69"/>
      <c r="YJ8" s="69"/>
      <c r="YK8" s="69"/>
      <c r="YL8" s="69"/>
      <c r="YM8" s="69"/>
      <c r="YN8" s="69"/>
      <c r="YO8" s="69"/>
      <c r="YP8" s="69"/>
      <c r="YQ8" s="69"/>
      <c r="YR8" s="69"/>
      <c r="YS8" s="69"/>
      <c r="YT8" s="69"/>
      <c r="YU8" s="69"/>
      <c r="YV8" s="69"/>
      <c r="YW8" s="69"/>
      <c r="YX8" s="69"/>
      <c r="YY8" s="69"/>
      <c r="YZ8" s="69"/>
      <c r="ZA8" s="69"/>
      <c r="ZB8" s="69"/>
      <c r="ZC8" s="69"/>
      <c r="ZD8" s="69"/>
      <c r="ZE8" s="69"/>
      <c r="ZF8" s="69"/>
      <c r="ZG8" s="69"/>
      <c r="ZH8" s="69"/>
      <c r="ZI8" s="69"/>
      <c r="ZJ8" s="69"/>
      <c r="ZK8" s="69"/>
      <c r="ZL8" s="69"/>
      <c r="ZM8" s="69"/>
      <c r="ZN8" s="69"/>
      <c r="ZO8" s="69"/>
      <c r="ZP8" s="69"/>
      <c r="ZQ8" s="69"/>
      <c r="ZR8" s="69"/>
      <c r="ZS8" s="69"/>
      <c r="ZT8" s="69"/>
      <c r="ZU8" s="69"/>
      <c r="ZV8" s="69"/>
      <c r="ZW8" s="69"/>
      <c r="ZX8" s="69"/>
      <c r="ZY8" s="69"/>
      <c r="ZZ8" s="69"/>
      <c r="AAA8" s="69"/>
      <c r="AAB8" s="69"/>
      <c r="AAC8" s="69"/>
      <c r="AAD8" s="69"/>
      <c r="AAE8" s="69"/>
      <c r="AAF8" s="69"/>
      <c r="AAG8" s="69"/>
      <c r="AAH8" s="69"/>
      <c r="AAI8" s="69"/>
      <c r="AAJ8" s="69"/>
      <c r="AAK8" s="69"/>
      <c r="AAL8" s="69"/>
      <c r="AAM8" s="69"/>
      <c r="AAN8" s="69"/>
      <c r="AAO8" s="69"/>
      <c r="AAP8" s="69"/>
      <c r="AAQ8" s="69"/>
      <c r="AAR8" s="69"/>
      <c r="AAS8" s="69"/>
      <c r="AAT8" s="69"/>
      <c r="AAU8" s="69"/>
      <c r="AAV8" s="69"/>
      <c r="AAW8" s="69"/>
      <c r="AAX8" s="69"/>
      <c r="AAY8" s="69"/>
      <c r="AAZ8" s="69"/>
      <c r="ABA8" s="69"/>
      <c r="ABB8" s="69"/>
      <c r="ABC8" s="69"/>
      <c r="ABD8" s="69"/>
      <c r="ABE8" s="69"/>
      <c r="ABF8" s="69"/>
      <c r="ABG8" s="69"/>
      <c r="ABH8" s="69"/>
      <c r="ABI8" s="69"/>
      <c r="ABJ8" s="69"/>
      <c r="ABK8" s="69"/>
      <c r="ABL8" s="69"/>
      <c r="ABM8" s="69"/>
      <c r="ABN8" s="69"/>
      <c r="ABO8" s="69"/>
      <c r="ABP8" s="69"/>
      <c r="ABQ8" s="69"/>
      <c r="ABR8" s="69"/>
      <c r="ABS8" s="69"/>
      <c r="ABT8" s="69"/>
      <c r="ABU8" s="69"/>
      <c r="ABV8" s="69"/>
      <c r="ABW8" s="69"/>
      <c r="ABX8" s="69"/>
      <c r="ABY8" s="69"/>
      <c r="ABZ8" s="69"/>
      <c r="ACA8" s="69"/>
      <c r="ACB8" s="69"/>
      <c r="ACC8" s="69"/>
      <c r="ACD8" s="69"/>
      <c r="ACE8" s="69"/>
      <c r="ACF8" s="69"/>
      <c r="ACG8" s="69"/>
      <c r="ACH8" s="69"/>
      <c r="ACI8" s="69"/>
      <c r="ACJ8" s="69"/>
      <c r="ACK8" s="69"/>
      <c r="ACL8" s="69"/>
      <c r="ACM8" s="69"/>
      <c r="ACN8" s="69"/>
      <c r="ACO8" s="69"/>
      <c r="ACP8" s="69"/>
      <c r="ACQ8" s="69"/>
      <c r="ACR8" s="69"/>
      <c r="ACS8" s="69"/>
      <c r="ACT8" s="69"/>
      <c r="ACU8" s="69"/>
      <c r="ACV8" s="69"/>
      <c r="ACW8" s="69"/>
      <c r="ACX8" s="69"/>
      <c r="ACY8" s="69"/>
      <c r="ACZ8" s="69"/>
      <c r="ADA8" s="69"/>
      <c r="ADB8" s="69"/>
      <c r="ADC8" s="69"/>
      <c r="ADD8" s="69"/>
      <c r="ADE8" s="69"/>
      <c r="ADF8" s="69"/>
      <c r="ADG8" s="69"/>
      <c r="ADH8" s="69"/>
      <c r="ADI8" s="69"/>
      <c r="ADJ8" s="69"/>
      <c r="ADK8" s="69"/>
      <c r="ADL8" s="69"/>
      <c r="ADM8" s="69"/>
      <c r="ADN8" s="69"/>
      <c r="ADO8" s="69"/>
      <c r="ADP8" s="69"/>
      <c r="ADQ8" s="69"/>
      <c r="ADR8" s="69"/>
      <c r="ADS8" s="69"/>
      <c r="ADT8" s="69"/>
      <c r="ADU8" s="69"/>
      <c r="ADV8" s="69"/>
      <c r="ADW8" s="69"/>
      <c r="ADX8" s="69"/>
      <c r="ADY8" s="69"/>
      <c r="ADZ8" s="69"/>
      <c r="AEA8" s="69"/>
      <c r="AEB8" s="69"/>
      <c r="AEC8" s="69"/>
      <c r="AED8" s="69"/>
      <c r="AEE8" s="69"/>
      <c r="AEF8" s="69"/>
      <c r="AEG8" s="69"/>
      <c r="AEH8" s="69"/>
      <c r="AEI8" s="69"/>
      <c r="AEJ8" s="69"/>
      <c r="AEK8" s="69"/>
      <c r="AEL8" s="69"/>
      <c r="AEM8" s="69"/>
      <c r="AEN8" s="69"/>
      <c r="AEO8" s="69"/>
      <c r="AEP8" s="69"/>
      <c r="AEQ8" s="69"/>
      <c r="AER8" s="69"/>
      <c r="AES8" s="69"/>
      <c r="AET8" s="69"/>
      <c r="AEU8" s="69"/>
      <c r="AEV8" s="69"/>
      <c r="AEW8" s="69"/>
      <c r="AEX8" s="69"/>
      <c r="AEY8" s="69"/>
      <c r="AEZ8" s="69"/>
      <c r="AFA8" s="69"/>
      <c r="AFB8" s="69"/>
      <c r="AFC8" s="69"/>
      <c r="AFD8" s="69"/>
      <c r="AFE8" s="69"/>
      <c r="AFF8" s="69"/>
      <c r="AFG8" s="69"/>
      <c r="AFH8" s="69"/>
      <c r="AFI8" s="69"/>
      <c r="AFJ8" s="69"/>
      <c r="AFK8" s="69"/>
      <c r="AFL8" s="69"/>
      <c r="AFM8" s="69"/>
      <c r="AFN8" s="69"/>
      <c r="AFO8" s="69"/>
      <c r="AFP8" s="69"/>
      <c r="AFQ8" s="69"/>
      <c r="AFR8" s="69"/>
      <c r="AFS8" s="69"/>
      <c r="AFT8" s="69"/>
      <c r="AFU8" s="69"/>
      <c r="AFV8" s="69"/>
      <c r="AFW8" s="69"/>
      <c r="AFX8" s="69"/>
      <c r="AFY8" s="69"/>
      <c r="AFZ8" s="69"/>
      <c r="AGA8" s="69"/>
      <c r="AGB8" s="69"/>
      <c r="AGC8" s="69"/>
      <c r="AGD8" s="69"/>
      <c r="AGE8" s="69"/>
      <c r="AGF8" s="69"/>
      <c r="AGG8" s="69"/>
      <c r="AGH8" s="69"/>
      <c r="AGI8" s="69"/>
      <c r="AGJ8" s="69"/>
      <c r="AGK8" s="69"/>
      <c r="AGL8" s="69"/>
      <c r="AGM8" s="69"/>
      <c r="AGN8" s="69"/>
      <c r="AGO8" s="69"/>
      <c r="AGP8" s="69"/>
      <c r="AGQ8" s="69"/>
      <c r="AGR8" s="69"/>
      <c r="AGS8" s="69"/>
      <c r="AGT8" s="69"/>
      <c r="AGU8" s="69"/>
      <c r="AGV8" s="69"/>
      <c r="AGW8" s="69"/>
      <c r="AGX8" s="69"/>
      <c r="AGY8" s="69"/>
      <c r="AGZ8" s="69"/>
      <c r="AHA8" s="69"/>
      <c r="AHB8" s="69"/>
      <c r="AHC8" s="69"/>
      <c r="AHD8" s="69"/>
      <c r="AHE8" s="69"/>
      <c r="AHF8" s="69"/>
      <c r="AHG8" s="69"/>
      <c r="AHH8" s="69"/>
      <c r="AHI8" s="69"/>
      <c r="AHJ8" s="69"/>
      <c r="AHK8" s="69"/>
      <c r="AHL8" s="69"/>
      <c r="AHM8" s="69"/>
      <c r="AHN8" s="69"/>
      <c r="AHO8" s="69"/>
      <c r="AHP8" s="69"/>
      <c r="AHQ8" s="69"/>
      <c r="AHR8" s="69"/>
      <c r="AHS8" s="69"/>
      <c r="AHT8" s="69"/>
      <c r="AHU8" s="69"/>
      <c r="AHV8" s="69"/>
      <c r="AHW8" s="69"/>
      <c r="AHX8" s="69"/>
      <c r="AHY8" s="69"/>
      <c r="AHZ8" s="69"/>
      <c r="AIA8" s="69"/>
      <c r="AIB8" s="69"/>
      <c r="AIC8" s="69"/>
      <c r="AID8" s="69"/>
      <c r="AIE8" s="69"/>
      <c r="AIF8" s="69"/>
      <c r="AIG8" s="69"/>
      <c r="AIH8" s="69"/>
      <c r="AII8" s="69"/>
      <c r="AIJ8" s="69"/>
      <c r="AIK8" s="69"/>
      <c r="AIL8" s="69"/>
      <c r="AIM8" s="69"/>
      <c r="AIN8" s="69"/>
      <c r="AIO8" s="69"/>
      <c r="AIP8" s="69"/>
      <c r="AIQ8" s="69"/>
      <c r="AIR8" s="69"/>
      <c r="AIS8" s="69"/>
      <c r="AIT8" s="69"/>
      <c r="AIU8" s="69"/>
      <c r="AIV8" s="69"/>
      <c r="AIW8" s="69"/>
      <c r="AIX8" s="69"/>
      <c r="AIY8" s="69"/>
      <c r="AIZ8" s="69"/>
      <c r="AJA8" s="69"/>
      <c r="AJB8" s="69"/>
      <c r="AJC8" s="69"/>
      <c r="AJD8" s="69"/>
      <c r="AJE8" s="69"/>
      <c r="AJF8" s="69"/>
      <c r="AJG8" s="69"/>
      <c r="AJH8" s="69"/>
      <c r="AJI8" s="69"/>
      <c r="AJJ8" s="69"/>
      <c r="AJK8" s="69"/>
      <c r="AJL8" s="69"/>
      <c r="AJM8" s="69"/>
      <c r="AJN8" s="69"/>
      <c r="AJO8" s="69"/>
      <c r="AJP8" s="69"/>
      <c r="AJQ8" s="69"/>
      <c r="AJR8" s="69"/>
      <c r="AJS8" s="69"/>
      <c r="AJT8" s="69"/>
      <c r="AJU8" s="69"/>
      <c r="AJV8" s="69"/>
      <c r="AJW8" s="69"/>
      <c r="AJX8" s="69"/>
      <c r="AJY8" s="69"/>
      <c r="AJZ8" s="69"/>
      <c r="AKA8" s="69"/>
      <c r="AKB8" s="69"/>
      <c r="AKC8" s="69"/>
      <c r="AKD8" s="69"/>
      <c r="AKE8" s="69"/>
      <c r="AKF8" s="69"/>
      <c r="AKG8" s="69"/>
      <c r="AKH8" s="69"/>
      <c r="AKI8" s="69"/>
      <c r="AKJ8" s="69"/>
      <c r="AKK8" s="69"/>
      <c r="AKL8" s="69"/>
      <c r="AKM8" s="69"/>
      <c r="AKN8" s="69"/>
      <c r="AKO8" s="69"/>
      <c r="AKP8" s="69"/>
      <c r="AKQ8" s="69"/>
      <c r="AKR8" s="69"/>
      <c r="AKS8" s="69"/>
      <c r="AKT8" s="69"/>
      <c r="AKU8" s="69"/>
      <c r="AKV8" s="69"/>
      <c r="AKW8" s="69"/>
      <c r="AKX8" s="69"/>
      <c r="AKY8" s="69"/>
      <c r="AKZ8" s="69"/>
      <c r="ALA8" s="69"/>
      <c r="ALB8" s="69"/>
      <c r="ALC8" s="69"/>
      <c r="ALD8" s="69"/>
      <c r="ALE8" s="69"/>
      <c r="ALF8" s="69"/>
      <c r="ALG8" s="69"/>
      <c r="ALH8" s="69"/>
      <c r="ALI8" s="69"/>
      <c r="ALJ8" s="69"/>
      <c r="ALK8" s="69"/>
      <c r="ALL8" s="69"/>
      <c r="ALM8" s="69"/>
      <c r="ALN8" s="69"/>
      <c r="ALO8" s="69"/>
      <c r="ALP8" s="69"/>
      <c r="ALQ8" s="69"/>
      <c r="ALR8" s="69"/>
      <c r="ALS8" s="69"/>
      <c r="ALT8" s="69"/>
      <c r="ALU8" s="69"/>
      <c r="ALV8" s="69"/>
      <c r="ALW8" s="69"/>
      <c r="ALX8" s="69"/>
      <c r="ALY8" s="69"/>
      <c r="ALZ8" s="69"/>
      <c r="AMA8" s="69"/>
      <c r="AMB8" s="69"/>
      <c r="AMC8" s="69"/>
      <c r="AMD8" s="69"/>
      <c r="AME8" s="69"/>
      <c r="AMF8" s="69"/>
      <c r="AMG8" s="69"/>
      <c r="AMH8" s="69"/>
      <c r="AMI8" s="69"/>
      <c r="AMJ8" s="69"/>
    </row>
    <row r="9" spans="1:1024" s="9" customFormat="1" ht="24" customHeight="1" x14ac:dyDescent="0.2">
      <c r="A9" s="201" t="s">
        <v>11</v>
      </c>
      <c r="B9" s="201"/>
      <c r="C9" s="201"/>
      <c r="D9" s="201"/>
      <c r="E9" s="75">
        <v>1</v>
      </c>
      <c r="F9" s="76">
        <v>2</v>
      </c>
      <c r="G9" s="76">
        <v>3</v>
      </c>
      <c r="H9" s="76">
        <v>4</v>
      </c>
      <c r="I9" s="76">
        <v>5</v>
      </c>
      <c r="J9" s="76">
        <v>6</v>
      </c>
      <c r="K9" s="76">
        <v>7</v>
      </c>
      <c r="L9" s="76">
        <v>8</v>
      </c>
      <c r="M9" s="76">
        <v>9</v>
      </c>
      <c r="N9" s="76">
        <v>10</v>
      </c>
      <c r="O9" s="76">
        <v>11</v>
      </c>
      <c r="P9" s="76">
        <v>12</v>
      </c>
      <c r="Q9" s="76">
        <v>13</v>
      </c>
      <c r="R9" s="76">
        <v>14</v>
      </c>
      <c r="S9" s="76">
        <v>15</v>
      </c>
      <c r="T9" s="76">
        <v>16</v>
      </c>
      <c r="U9" s="76">
        <v>17</v>
      </c>
      <c r="V9" s="77">
        <v>18</v>
      </c>
      <c r="W9" s="76">
        <v>19</v>
      </c>
      <c r="X9" s="76">
        <v>20</v>
      </c>
      <c r="Y9" s="76">
        <v>21</v>
      </c>
      <c r="Z9" s="76">
        <v>22</v>
      </c>
      <c r="AA9" s="76">
        <v>23</v>
      </c>
      <c r="AB9" s="76">
        <v>24</v>
      </c>
      <c r="AC9" s="78">
        <v>25</v>
      </c>
    </row>
    <row r="10" spans="1:1024" s="10" customFormat="1" ht="131.25" customHeight="1" thickBot="1" x14ac:dyDescent="0.25">
      <c r="A10" s="201"/>
      <c r="B10" s="201"/>
      <c r="C10" s="201"/>
      <c r="D10" s="201"/>
      <c r="E10" s="79" t="s">
        <v>12</v>
      </c>
      <c r="F10" s="80" t="s">
        <v>13</v>
      </c>
      <c r="G10" s="80" t="s">
        <v>14</v>
      </c>
      <c r="H10" s="80" t="s">
        <v>15</v>
      </c>
      <c r="I10" s="80" t="s">
        <v>16</v>
      </c>
      <c r="J10" s="80" t="s">
        <v>17</v>
      </c>
      <c r="K10" s="80" t="s">
        <v>18</v>
      </c>
      <c r="L10" s="80" t="s">
        <v>19</v>
      </c>
      <c r="M10" s="81" t="s">
        <v>20</v>
      </c>
      <c r="N10" s="82" t="s">
        <v>21</v>
      </c>
      <c r="O10" s="83" t="s">
        <v>22</v>
      </c>
      <c r="P10" s="80" t="s">
        <v>23</v>
      </c>
      <c r="Q10" s="80" t="s">
        <v>24</v>
      </c>
      <c r="R10" s="80" t="s">
        <v>25</v>
      </c>
      <c r="S10" s="80" t="s">
        <v>26</v>
      </c>
      <c r="T10" s="84" t="s">
        <v>27</v>
      </c>
      <c r="U10" s="80" t="s">
        <v>28</v>
      </c>
      <c r="V10" s="85" t="s">
        <v>29</v>
      </c>
      <c r="W10" s="202" t="s">
        <v>30</v>
      </c>
      <c r="X10" s="202" t="s">
        <v>31</v>
      </c>
      <c r="Y10" s="86" t="s">
        <v>32</v>
      </c>
      <c r="Z10" s="80" t="s">
        <v>33</v>
      </c>
      <c r="AA10" s="80" t="s">
        <v>34</v>
      </c>
      <c r="AB10" s="80" t="s">
        <v>35</v>
      </c>
      <c r="AC10" s="87" t="s">
        <v>36</v>
      </c>
    </row>
    <row r="11" spans="1:1024" ht="66" hidden="1" customHeight="1" x14ac:dyDescent="0.2">
      <c r="A11" s="11"/>
      <c r="B11" s="12"/>
      <c r="C11" s="12"/>
      <c r="D11" s="12"/>
      <c r="E11" s="12"/>
      <c r="F11" s="12"/>
      <c r="G11" s="13"/>
      <c r="H11" s="12"/>
      <c r="I11" s="12"/>
      <c r="J11" s="12"/>
      <c r="K11" s="88"/>
      <c r="L11" s="88"/>
      <c r="M11" s="89"/>
      <c r="N11" s="90"/>
      <c r="O11" s="91"/>
      <c r="P11" s="88"/>
      <c r="Q11" s="88"/>
      <c r="R11" s="88"/>
      <c r="S11" s="88"/>
      <c r="T11" s="92"/>
      <c r="U11" s="93"/>
      <c r="V11" s="93"/>
      <c r="W11" s="202"/>
      <c r="X11" s="202"/>
      <c r="Y11" s="94"/>
      <c r="Z11" s="88"/>
      <c r="AA11" s="88"/>
      <c r="AB11" s="88"/>
      <c r="AC11" s="95"/>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c r="DV11" s="69"/>
      <c r="DW11" s="69"/>
      <c r="DX11" s="69"/>
      <c r="DY11" s="69"/>
      <c r="DZ11" s="69"/>
      <c r="EA11" s="69"/>
      <c r="EB11" s="69"/>
      <c r="EC11" s="69"/>
      <c r="ED11" s="69"/>
      <c r="EE11" s="69"/>
      <c r="EF11" s="69"/>
      <c r="EG11" s="69"/>
      <c r="EH11" s="69"/>
      <c r="EI11" s="69"/>
      <c r="EJ11" s="69"/>
      <c r="EK11" s="69"/>
      <c r="EL11" s="69"/>
      <c r="EM11" s="69"/>
      <c r="EN11" s="69"/>
      <c r="EO11" s="69"/>
      <c r="EP11" s="69"/>
      <c r="EQ11" s="69"/>
      <c r="ER11" s="69"/>
      <c r="ES11" s="69"/>
      <c r="ET11" s="69"/>
      <c r="EU11" s="69"/>
      <c r="EV11" s="69"/>
      <c r="EW11" s="69"/>
      <c r="EX11" s="69"/>
      <c r="EY11" s="69"/>
      <c r="EZ11" s="69"/>
      <c r="FA11" s="69"/>
      <c r="FB11" s="69"/>
      <c r="FC11" s="69"/>
      <c r="FD11" s="69"/>
      <c r="FE11" s="69"/>
      <c r="FF11" s="69"/>
      <c r="FG11" s="69"/>
      <c r="FH11" s="69"/>
      <c r="FI11" s="69"/>
      <c r="FJ11" s="69"/>
      <c r="FK11" s="69"/>
      <c r="FL11" s="69"/>
      <c r="FM11" s="69"/>
      <c r="FN11" s="69"/>
      <c r="FO11" s="69"/>
      <c r="FP11" s="69"/>
      <c r="FQ11" s="69"/>
      <c r="FR11" s="69"/>
      <c r="FS11" s="69"/>
      <c r="FT11" s="69"/>
      <c r="FU11" s="69"/>
      <c r="FV11" s="69"/>
      <c r="FW11" s="69"/>
      <c r="FX11" s="69"/>
      <c r="FY11" s="69"/>
      <c r="FZ11" s="69"/>
      <c r="GA11" s="69"/>
      <c r="GB11" s="69"/>
      <c r="GC11" s="69"/>
      <c r="GD11" s="69"/>
      <c r="GE11" s="69"/>
      <c r="GF11" s="69"/>
      <c r="GG11" s="69"/>
      <c r="GH11" s="69"/>
      <c r="GI11" s="69"/>
      <c r="GJ11" s="69"/>
      <c r="GK11" s="69"/>
      <c r="GL11" s="69"/>
      <c r="GM11" s="69"/>
      <c r="GN11" s="69"/>
      <c r="GO11" s="69"/>
      <c r="GP11" s="69"/>
      <c r="GQ11" s="69"/>
      <c r="GR11" s="69"/>
      <c r="GS11" s="69"/>
      <c r="GT11" s="69"/>
      <c r="GU11" s="69"/>
      <c r="GV11" s="69"/>
      <c r="GW11" s="69"/>
      <c r="GX11" s="69"/>
      <c r="GY11" s="69"/>
      <c r="GZ11" s="69"/>
      <c r="HA11" s="69"/>
      <c r="HB11" s="69"/>
      <c r="HC11" s="69"/>
      <c r="HD11" s="69"/>
      <c r="HE11" s="69"/>
      <c r="HF11" s="69"/>
      <c r="HG11" s="69"/>
      <c r="HH11" s="69"/>
      <c r="HI11" s="69"/>
      <c r="HJ11" s="69"/>
      <c r="HK11" s="69"/>
      <c r="HL11" s="69"/>
      <c r="HM11" s="69"/>
      <c r="HN11" s="69"/>
      <c r="HO11" s="69"/>
      <c r="HP11" s="69"/>
      <c r="HQ11" s="69"/>
      <c r="HR11" s="69"/>
      <c r="HS11" s="69"/>
      <c r="HT11" s="69"/>
      <c r="HU11" s="69"/>
      <c r="HV11" s="69"/>
      <c r="HW11" s="69"/>
      <c r="HX11" s="69"/>
      <c r="HY11" s="69"/>
      <c r="HZ11" s="69"/>
      <c r="IA11" s="69"/>
      <c r="IB11" s="69"/>
      <c r="IC11" s="69"/>
      <c r="ID11" s="69"/>
      <c r="IE11" s="69"/>
      <c r="IF11" s="69"/>
      <c r="IG11" s="69"/>
      <c r="IH11" s="69"/>
      <c r="II11" s="69"/>
      <c r="IJ11" s="69"/>
      <c r="IK11" s="69"/>
      <c r="IL11" s="69"/>
      <c r="IM11" s="69"/>
      <c r="IN11" s="69"/>
      <c r="IO11" s="69"/>
      <c r="IP11" s="69"/>
      <c r="IQ11" s="69"/>
      <c r="IR11" s="69"/>
      <c r="IS11" s="69"/>
      <c r="IT11" s="69"/>
      <c r="IU11" s="69"/>
      <c r="IV11" s="69"/>
      <c r="IW11" s="69"/>
      <c r="IX11" s="69"/>
      <c r="IY11" s="69"/>
      <c r="IZ11" s="69"/>
      <c r="JA11" s="69"/>
      <c r="JB11" s="69"/>
      <c r="JC11" s="69"/>
      <c r="JD11" s="69"/>
      <c r="JE11" s="69"/>
      <c r="JF11" s="69"/>
      <c r="JG11" s="69"/>
      <c r="JH11" s="69"/>
      <c r="JI11" s="69"/>
      <c r="JJ11" s="69"/>
      <c r="JK11" s="69"/>
      <c r="JL11" s="69"/>
      <c r="JM11" s="69"/>
      <c r="JN11" s="69"/>
      <c r="JO11" s="69"/>
      <c r="JP11" s="69"/>
      <c r="JQ11" s="69"/>
      <c r="JR11" s="69"/>
      <c r="JS11" s="69"/>
      <c r="JT11" s="69"/>
      <c r="JU11" s="69"/>
      <c r="JV11" s="69"/>
      <c r="JW11" s="69"/>
      <c r="JX11" s="69"/>
      <c r="JY11" s="69"/>
      <c r="JZ11" s="69"/>
      <c r="KA11" s="69"/>
      <c r="KB11" s="69"/>
      <c r="KC11" s="69"/>
      <c r="KD11" s="69"/>
      <c r="KE11" s="69"/>
      <c r="KF11" s="69"/>
      <c r="KG11" s="69"/>
      <c r="KH11" s="69"/>
      <c r="KI11" s="69"/>
      <c r="KJ11" s="69"/>
      <c r="KK11" s="69"/>
      <c r="KL11" s="69"/>
      <c r="KM11" s="69"/>
      <c r="KN11" s="69"/>
      <c r="KO11" s="69"/>
      <c r="KP11" s="69"/>
      <c r="KQ11" s="69"/>
      <c r="KR11" s="69"/>
      <c r="KS11" s="69"/>
      <c r="KT11" s="69"/>
      <c r="KU11" s="69"/>
      <c r="KV11" s="69"/>
      <c r="KW11" s="69"/>
      <c r="KX11" s="69"/>
      <c r="KY11" s="69"/>
      <c r="KZ11" s="69"/>
      <c r="LA11" s="69"/>
      <c r="LB11" s="69"/>
      <c r="LC11" s="69"/>
      <c r="LD11" s="69"/>
      <c r="LE11" s="69"/>
      <c r="LF11" s="69"/>
      <c r="LG11" s="69"/>
      <c r="LH11" s="69"/>
      <c r="LI11" s="69"/>
      <c r="LJ11" s="69"/>
      <c r="LK11" s="69"/>
      <c r="LL11" s="69"/>
      <c r="LM11" s="69"/>
      <c r="LN11" s="69"/>
      <c r="LO11" s="69"/>
      <c r="LP11" s="69"/>
      <c r="LQ11" s="69"/>
      <c r="LR11" s="69"/>
      <c r="LS11" s="69"/>
      <c r="LT11" s="69"/>
      <c r="LU11" s="69"/>
      <c r="LV11" s="69"/>
      <c r="LW11" s="69"/>
      <c r="LX11" s="69"/>
      <c r="LY11" s="69"/>
      <c r="LZ11" s="69"/>
      <c r="MA11" s="69"/>
      <c r="MB11" s="69"/>
      <c r="MC11" s="69"/>
      <c r="MD11" s="69"/>
      <c r="ME11" s="69"/>
      <c r="MF11" s="69"/>
      <c r="MG11" s="69"/>
      <c r="MH11" s="69"/>
      <c r="MI11" s="69"/>
      <c r="MJ11" s="69"/>
      <c r="MK11" s="69"/>
      <c r="ML11" s="69"/>
      <c r="MM11" s="69"/>
      <c r="MN11" s="69"/>
      <c r="MO11" s="69"/>
      <c r="MP11" s="69"/>
      <c r="MQ11" s="69"/>
      <c r="MR11" s="69"/>
      <c r="MS11" s="69"/>
      <c r="MT11" s="69"/>
      <c r="MU11" s="69"/>
      <c r="MV11" s="69"/>
      <c r="MW11" s="69"/>
      <c r="MX11" s="69"/>
      <c r="MY11" s="69"/>
      <c r="MZ11" s="69"/>
      <c r="NA11" s="69"/>
      <c r="NB11" s="69"/>
      <c r="NC11" s="69"/>
      <c r="ND11" s="69"/>
      <c r="NE11" s="69"/>
      <c r="NF11" s="69"/>
      <c r="NG11" s="69"/>
      <c r="NH11" s="69"/>
      <c r="NI11" s="69"/>
      <c r="NJ11" s="69"/>
      <c r="NK11" s="69"/>
      <c r="NL11" s="69"/>
      <c r="NM11" s="69"/>
      <c r="NN11" s="69"/>
      <c r="NO11" s="69"/>
      <c r="NP11" s="69"/>
      <c r="NQ11" s="69"/>
      <c r="NR11" s="69"/>
      <c r="NS11" s="69"/>
      <c r="NT11" s="69"/>
      <c r="NU11" s="69"/>
      <c r="NV11" s="69"/>
      <c r="NW11" s="69"/>
      <c r="NX11" s="69"/>
      <c r="NY11" s="69"/>
      <c r="NZ11" s="69"/>
      <c r="OA11" s="69"/>
      <c r="OB11" s="69"/>
      <c r="OC11" s="69"/>
      <c r="OD11" s="69"/>
      <c r="OE11" s="69"/>
      <c r="OF11" s="69"/>
      <c r="OG11" s="69"/>
      <c r="OH11" s="69"/>
      <c r="OI11" s="69"/>
      <c r="OJ11" s="69"/>
      <c r="OK11" s="69"/>
      <c r="OL11" s="69"/>
      <c r="OM11" s="69"/>
      <c r="ON11" s="69"/>
      <c r="OO11" s="69"/>
      <c r="OP11" s="69"/>
      <c r="OQ11" s="69"/>
      <c r="OR11" s="69"/>
      <c r="OS11" s="69"/>
      <c r="OT11" s="69"/>
      <c r="OU11" s="69"/>
      <c r="OV11" s="69"/>
      <c r="OW11" s="69"/>
      <c r="OX11" s="69"/>
      <c r="OY11" s="69"/>
      <c r="OZ11" s="69"/>
      <c r="PA11" s="69"/>
      <c r="PB11" s="69"/>
      <c r="PC11" s="69"/>
      <c r="PD11" s="69"/>
      <c r="PE11" s="69"/>
      <c r="PF11" s="69"/>
      <c r="PG11" s="69"/>
      <c r="PH11" s="69"/>
      <c r="PI11" s="69"/>
      <c r="PJ11" s="69"/>
      <c r="PK11" s="69"/>
      <c r="PL11" s="69"/>
      <c r="PM11" s="69"/>
      <c r="PN11" s="69"/>
      <c r="PO11" s="69"/>
      <c r="PP11" s="69"/>
      <c r="PQ11" s="69"/>
      <c r="PR11" s="69"/>
      <c r="PS11" s="69"/>
      <c r="PT11" s="69"/>
      <c r="PU11" s="69"/>
      <c r="PV11" s="69"/>
      <c r="PW11" s="69"/>
      <c r="PX11" s="69"/>
      <c r="PY11" s="69"/>
      <c r="PZ11" s="69"/>
      <c r="QA11" s="69"/>
      <c r="QB11" s="69"/>
      <c r="QC11" s="69"/>
      <c r="QD11" s="69"/>
      <c r="QE11" s="69"/>
      <c r="QF11" s="69"/>
      <c r="QG11" s="69"/>
      <c r="QH11" s="69"/>
      <c r="QI11" s="69"/>
      <c r="QJ11" s="69"/>
      <c r="QK11" s="69"/>
      <c r="QL11" s="69"/>
      <c r="QM11" s="69"/>
      <c r="QN11" s="69"/>
      <c r="QO11" s="69"/>
      <c r="QP11" s="69"/>
      <c r="QQ11" s="69"/>
      <c r="QR11" s="69"/>
      <c r="QS11" s="69"/>
      <c r="QT11" s="69"/>
      <c r="QU11" s="69"/>
      <c r="QV11" s="69"/>
      <c r="QW11" s="69"/>
      <c r="QX11" s="69"/>
      <c r="QY11" s="69"/>
      <c r="QZ11" s="69"/>
      <c r="RA11" s="69"/>
      <c r="RB11" s="69"/>
      <c r="RC11" s="69"/>
      <c r="RD11" s="69"/>
      <c r="RE11" s="69"/>
      <c r="RF11" s="69"/>
      <c r="RG11" s="69"/>
      <c r="RH11" s="69"/>
      <c r="RI11" s="69"/>
      <c r="RJ11" s="69"/>
      <c r="RK11" s="69"/>
      <c r="RL11" s="69"/>
      <c r="RM11" s="69"/>
      <c r="RN11" s="69"/>
      <c r="RO11" s="69"/>
      <c r="RP11" s="69"/>
      <c r="RQ11" s="69"/>
      <c r="RR11" s="69"/>
      <c r="RS11" s="69"/>
      <c r="RT11" s="69"/>
      <c r="RU11" s="69"/>
      <c r="RV11" s="69"/>
      <c r="RW11" s="69"/>
      <c r="RX11" s="69"/>
      <c r="RY11" s="69"/>
      <c r="RZ11" s="69"/>
      <c r="SA11" s="69"/>
      <c r="SB11" s="69"/>
      <c r="SC11" s="69"/>
      <c r="SD11" s="69"/>
      <c r="SE11" s="69"/>
      <c r="SF11" s="69"/>
      <c r="SG11" s="69"/>
      <c r="SH11" s="69"/>
      <c r="SI11" s="69"/>
      <c r="SJ11" s="69"/>
      <c r="SK11" s="69"/>
      <c r="SL11" s="69"/>
      <c r="SM11" s="69"/>
      <c r="SN11" s="69"/>
      <c r="SO11" s="69"/>
      <c r="SP11" s="69"/>
      <c r="SQ11" s="69"/>
      <c r="SR11" s="69"/>
      <c r="SS11" s="69"/>
      <c r="ST11" s="69"/>
      <c r="SU11" s="69"/>
      <c r="SV11" s="69"/>
      <c r="SW11" s="69"/>
      <c r="SX11" s="69"/>
      <c r="SY11" s="69"/>
      <c r="SZ11" s="69"/>
      <c r="TA11" s="69"/>
      <c r="TB11" s="69"/>
      <c r="TC11" s="69"/>
      <c r="TD11" s="69"/>
      <c r="TE11" s="69"/>
      <c r="TF11" s="69"/>
      <c r="TG11" s="69"/>
      <c r="TH11" s="69"/>
      <c r="TI11" s="69"/>
      <c r="TJ11" s="69"/>
      <c r="TK11" s="69"/>
      <c r="TL11" s="69"/>
      <c r="TM11" s="69"/>
      <c r="TN11" s="69"/>
      <c r="TO11" s="69"/>
      <c r="TP11" s="69"/>
      <c r="TQ11" s="69"/>
      <c r="TR11" s="69"/>
      <c r="TS11" s="69"/>
      <c r="TT11" s="69"/>
      <c r="TU11" s="69"/>
      <c r="TV11" s="69"/>
      <c r="TW11" s="69"/>
      <c r="TX11" s="69"/>
      <c r="TY11" s="69"/>
      <c r="TZ11" s="69"/>
      <c r="UA11" s="69"/>
      <c r="UB11" s="69"/>
      <c r="UC11" s="69"/>
      <c r="UD11" s="69"/>
      <c r="UE11" s="69"/>
      <c r="UF11" s="69"/>
      <c r="UG11" s="69"/>
      <c r="UH11" s="69"/>
      <c r="UI11" s="69"/>
      <c r="UJ11" s="69"/>
      <c r="UK11" s="69"/>
      <c r="UL11" s="69"/>
      <c r="UM11" s="69"/>
      <c r="UN11" s="69"/>
      <c r="UO11" s="69"/>
      <c r="UP11" s="69"/>
      <c r="UQ11" s="69"/>
      <c r="UR11" s="69"/>
      <c r="US11" s="69"/>
      <c r="UT11" s="69"/>
      <c r="UU11" s="69"/>
      <c r="UV11" s="69"/>
      <c r="UW11" s="69"/>
      <c r="UX11" s="69"/>
      <c r="UY11" s="69"/>
      <c r="UZ11" s="69"/>
      <c r="VA11" s="69"/>
      <c r="VB11" s="69"/>
      <c r="VC11" s="69"/>
      <c r="VD11" s="69"/>
      <c r="VE11" s="69"/>
      <c r="VF11" s="69"/>
      <c r="VG11" s="69"/>
      <c r="VH11" s="69"/>
      <c r="VI11" s="69"/>
      <c r="VJ11" s="69"/>
      <c r="VK11" s="69"/>
      <c r="VL11" s="69"/>
      <c r="VM11" s="69"/>
      <c r="VN11" s="69"/>
      <c r="VO11" s="69"/>
      <c r="VP11" s="69"/>
      <c r="VQ11" s="69"/>
      <c r="VR11" s="69"/>
      <c r="VS11" s="69"/>
      <c r="VT11" s="69"/>
      <c r="VU11" s="69"/>
      <c r="VV11" s="69"/>
      <c r="VW11" s="69"/>
      <c r="VX11" s="69"/>
      <c r="VY11" s="69"/>
      <c r="VZ11" s="69"/>
      <c r="WA11" s="69"/>
      <c r="WB11" s="69"/>
      <c r="WC11" s="69"/>
      <c r="WD11" s="69"/>
      <c r="WE11" s="69"/>
      <c r="WF11" s="69"/>
      <c r="WG11" s="69"/>
      <c r="WH11" s="69"/>
      <c r="WI11" s="69"/>
      <c r="WJ11" s="69"/>
      <c r="WK11" s="69"/>
      <c r="WL11" s="69"/>
      <c r="WM11" s="69"/>
      <c r="WN11" s="69"/>
      <c r="WO11" s="69"/>
      <c r="WP11" s="69"/>
      <c r="WQ11" s="69"/>
      <c r="WR11" s="69"/>
      <c r="WS11" s="69"/>
      <c r="WT11" s="69"/>
      <c r="WU11" s="69"/>
      <c r="WV11" s="69"/>
      <c r="WW11" s="69"/>
      <c r="WX11" s="69"/>
      <c r="WY11" s="69"/>
      <c r="WZ11" s="69"/>
      <c r="XA11" s="69"/>
      <c r="XB11" s="69"/>
      <c r="XC11" s="69"/>
      <c r="XD11" s="69"/>
      <c r="XE11" s="69"/>
      <c r="XF11" s="69"/>
      <c r="XG11" s="69"/>
      <c r="XH11" s="69"/>
      <c r="XI11" s="69"/>
      <c r="XJ11" s="69"/>
      <c r="XK11" s="69"/>
      <c r="XL11" s="69"/>
      <c r="XM11" s="69"/>
      <c r="XN11" s="69"/>
      <c r="XO11" s="69"/>
      <c r="XP11" s="69"/>
      <c r="XQ11" s="69"/>
      <c r="XR11" s="69"/>
      <c r="XS11" s="69"/>
      <c r="XT11" s="69"/>
      <c r="XU11" s="69"/>
      <c r="XV11" s="69"/>
      <c r="XW11" s="69"/>
      <c r="XX11" s="69"/>
      <c r="XY11" s="69"/>
      <c r="XZ11" s="69"/>
      <c r="YA11" s="69"/>
      <c r="YB11" s="69"/>
      <c r="YC11" s="69"/>
      <c r="YD11" s="69"/>
      <c r="YE11" s="69"/>
      <c r="YF11" s="69"/>
      <c r="YG11" s="69"/>
      <c r="YH11" s="69"/>
      <c r="YI11" s="69"/>
      <c r="YJ11" s="69"/>
      <c r="YK11" s="69"/>
      <c r="YL11" s="69"/>
      <c r="YM11" s="69"/>
      <c r="YN11" s="69"/>
      <c r="YO11" s="69"/>
      <c r="YP11" s="69"/>
      <c r="YQ11" s="69"/>
      <c r="YR11" s="69"/>
      <c r="YS11" s="69"/>
      <c r="YT11" s="69"/>
      <c r="YU11" s="69"/>
      <c r="YV11" s="69"/>
      <c r="YW11" s="69"/>
      <c r="YX11" s="69"/>
      <c r="YY11" s="69"/>
      <c r="YZ11" s="69"/>
      <c r="ZA11" s="69"/>
      <c r="ZB11" s="69"/>
      <c r="ZC11" s="69"/>
      <c r="ZD11" s="69"/>
      <c r="ZE11" s="69"/>
      <c r="ZF11" s="69"/>
      <c r="ZG11" s="69"/>
      <c r="ZH11" s="69"/>
      <c r="ZI11" s="69"/>
      <c r="ZJ11" s="69"/>
      <c r="ZK11" s="69"/>
      <c r="ZL11" s="69"/>
      <c r="ZM11" s="69"/>
      <c r="ZN11" s="69"/>
      <c r="ZO11" s="69"/>
      <c r="ZP11" s="69"/>
      <c r="ZQ11" s="69"/>
      <c r="ZR11" s="69"/>
      <c r="ZS11" s="69"/>
      <c r="ZT11" s="69"/>
      <c r="ZU11" s="69"/>
      <c r="ZV11" s="69"/>
      <c r="ZW11" s="69"/>
      <c r="ZX11" s="69"/>
      <c r="ZY11" s="69"/>
      <c r="ZZ11" s="69"/>
      <c r="AAA11" s="69"/>
      <c r="AAB11" s="69"/>
      <c r="AAC11" s="69"/>
      <c r="AAD11" s="69"/>
      <c r="AAE11" s="69"/>
      <c r="AAF11" s="69"/>
      <c r="AAG11" s="69"/>
      <c r="AAH11" s="69"/>
      <c r="AAI11" s="69"/>
      <c r="AAJ11" s="69"/>
      <c r="AAK11" s="69"/>
      <c r="AAL11" s="69"/>
      <c r="AAM11" s="69"/>
      <c r="AAN11" s="69"/>
      <c r="AAO11" s="69"/>
      <c r="AAP11" s="69"/>
      <c r="AAQ11" s="69"/>
      <c r="AAR11" s="69"/>
      <c r="AAS11" s="69"/>
      <c r="AAT11" s="69"/>
      <c r="AAU11" s="69"/>
      <c r="AAV11" s="69"/>
      <c r="AAW11" s="69"/>
      <c r="AAX11" s="69"/>
      <c r="AAY11" s="69"/>
      <c r="AAZ11" s="69"/>
      <c r="ABA11" s="69"/>
      <c r="ABB11" s="69"/>
      <c r="ABC11" s="69"/>
      <c r="ABD11" s="69"/>
      <c r="ABE11" s="69"/>
      <c r="ABF11" s="69"/>
      <c r="ABG11" s="69"/>
      <c r="ABH11" s="69"/>
      <c r="ABI11" s="69"/>
      <c r="ABJ11" s="69"/>
      <c r="ABK11" s="69"/>
      <c r="ABL11" s="69"/>
      <c r="ABM11" s="69"/>
      <c r="ABN11" s="69"/>
      <c r="ABO11" s="69"/>
      <c r="ABP11" s="69"/>
      <c r="ABQ11" s="69"/>
      <c r="ABR11" s="69"/>
      <c r="ABS11" s="69"/>
      <c r="ABT11" s="69"/>
      <c r="ABU11" s="69"/>
      <c r="ABV11" s="69"/>
      <c r="ABW11" s="69"/>
      <c r="ABX11" s="69"/>
      <c r="ABY11" s="69"/>
      <c r="ABZ11" s="69"/>
      <c r="ACA11" s="69"/>
      <c r="ACB11" s="69"/>
      <c r="ACC11" s="69"/>
      <c r="ACD11" s="69"/>
      <c r="ACE11" s="69"/>
      <c r="ACF11" s="69"/>
      <c r="ACG11" s="69"/>
      <c r="ACH11" s="69"/>
      <c r="ACI11" s="69"/>
      <c r="ACJ11" s="69"/>
      <c r="ACK11" s="69"/>
      <c r="ACL11" s="69"/>
      <c r="ACM11" s="69"/>
      <c r="ACN11" s="69"/>
      <c r="ACO11" s="69"/>
      <c r="ACP11" s="69"/>
      <c r="ACQ11" s="69"/>
      <c r="ACR11" s="69"/>
      <c r="ACS11" s="69"/>
      <c r="ACT11" s="69"/>
      <c r="ACU11" s="69"/>
      <c r="ACV11" s="69"/>
      <c r="ACW11" s="69"/>
      <c r="ACX11" s="69"/>
      <c r="ACY11" s="69"/>
      <c r="ACZ11" s="69"/>
      <c r="ADA11" s="69"/>
      <c r="ADB11" s="69"/>
      <c r="ADC11" s="69"/>
      <c r="ADD11" s="69"/>
      <c r="ADE11" s="69"/>
      <c r="ADF11" s="69"/>
      <c r="ADG11" s="69"/>
      <c r="ADH11" s="69"/>
      <c r="ADI11" s="69"/>
      <c r="ADJ11" s="69"/>
      <c r="ADK11" s="69"/>
      <c r="ADL11" s="69"/>
      <c r="ADM11" s="69"/>
      <c r="ADN11" s="69"/>
      <c r="ADO11" s="69"/>
      <c r="ADP11" s="69"/>
      <c r="ADQ11" s="69"/>
      <c r="ADR11" s="69"/>
      <c r="ADS11" s="69"/>
      <c r="ADT11" s="69"/>
      <c r="ADU11" s="69"/>
      <c r="ADV11" s="69"/>
      <c r="ADW11" s="69"/>
      <c r="ADX11" s="69"/>
      <c r="ADY11" s="69"/>
      <c r="ADZ11" s="69"/>
      <c r="AEA11" s="69"/>
      <c r="AEB11" s="69"/>
      <c r="AEC11" s="69"/>
      <c r="AED11" s="69"/>
      <c r="AEE11" s="69"/>
      <c r="AEF11" s="69"/>
      <c r="AEG11" s="69"/>
      <c r="AEH11" s="69"/>
      <c r="AEI11" s="69"/>
      <c r="AEJ11" s="69"/>
      <c r="AEK11" s="69"/>
      <c r="AEL11" s="69"/>
      <c r="AEM11" s="69"/>
      <c r="AEN11" s="69"/>
      <c r="AEO11" s="69"/>
      <c r="AEP11" s="69"/>
      <c r="AEQ11" s="69"/>
      <c r="AER11" s="69"/>
      <c r="AES11" s="69"/>
      <c r="AET11" s="69"/>
      <c r="AEU11" s="69"/>
      <c r="AEV11" s="69"/>
      <c r="AEW11" s="69"/>
      <c r="AEX11" s="69"/>
      <c r="AEY11" s="69"/>
      <c r="AEZ11" s="69"/>
      <c r="AFA11" s="69"/>
      <c r="AFB11" s="69"/>
      <c r="AFC11" s="69"/>
      <c r="AFD11" s="69"/>
      <c r="AFE11" s="69"/>
      <c r="AFF11" s="69"/>
      <c r="AFG11" s="69"/>
      <c r="AFH11" s="69"/>
      <c r="AFI11" s="69"/>
      <c r="AFJ11" s="69"/>
      <c r="AFK11" s="69"/>
      <c r="AFL11" s="69"/>
      <c r="AFM11" s="69"/>
      <c r="AFN11" s="69"/>
      <c r="AFO11" s="69"/>
      <c r="AFP11" s="69"/>
      <c r="AFQ11" s="69"/>
      <c r="AFR11" s="69"/>
      <c r="AFS11" s="69"/>
      <c r="AFT11" s="69"/>
      <c r="AFU11" s="69"/>
      <c r="AFV11" s="69"/>
      <c r="AFW11" s="69"/>
      <c r="AFX11" s="69"/>
      <c r="AFY11" s="69"/>
      <c r="AFZ11" s="69"/>
      <c r="AGA11" s="69"/>
      <c r="AGB11" s="69"/>
      <c r="AGC11" s="69"/>
      <c r="AGD11" s="69"/>
      <c r="AGE11" s="69"/>
      <c r="AGF11" s="69"/>
      <c r="AGG11" s="69"/>
      <c r="AGH11" s="69"/>
      <c r="AGI11" s="69"/>
      <c r="AGJ11" s="69"/>
      <c r="AGK11" s="69"/>
      <c r="AGL11" s="69"/>
      <c r="AGM11" s="69"/>
      <c r="AGN11" s="69"/>
      <c r="AGO11" s="69"/>
      <c r="AGP11" s="69"/>
      <c r="AGQ11" s="69"/>
      <c r="AGR11" s="69"/>
      <c r="AGS11" s="69"/>
      <c r="AGT11" s="69"/>
      <c r="AGU11" s="69"/>
      <c r="AGV11" s="69"/>
      <c r="AGW11" s="69"/>
      <c r="AGX11" s="69"/>
      <c r="AGY11" s="69"/>
      <c r="AGZ11" s="69"/>
      <c r="AHA11" s="69"/>
      <c r="AHB11" s="69"/>
      <c r="AHC11" s="69"/>
      <c r="AHD11" s="69"/>
      <c r="AHE11" s="69"/>
      <c r="AHF11" s="69"/>
      <c r="AHG11" s="69"/>
      <c r="AHH11" s="69"/>
      <c r="AHI11" s="69"/>
      <c r="AHJ11" s="69"/>
      <c r="AHK11" s="69"/>
      <c r="AHL11" s="69"/>
      <c r="AHM11" s="69"/>
      <c r="AHN11" s="69"/>
      <c r="AHO11" s="69"/>
      <c r="AHP11" s="69"/>
      <c r="AHQ11" s="69"/>
      <c r="AHR11" s="69"/>
      <c r="AHS11" s="69"/>
      <c r="AHT11" s="69"/>
      <c r="AHU11" s="69"/>
      <c r="AHV11" s="69"/>
      <c r="AHW11" s="69"/>
      <c r="AHX11" s="69"/>
      <c r="AHY11" s="69"/>
      <c r="AHZ11" s="69"/>
      <c r="AIA11" s="69"/>
      <c r="AIB11" s="69"/>
      <c r="AIC11" s="69"/>
      <c r="AID11" s="69"/>
      <c r="AIE11" s="69"/>
      <c r="AIF11" s="69"/>
      <c r="AIG11" s="69"/>
      <c r="AIH11" s="69"/>
      <c r="AII11" s="69"/>
      <c r="AIJ11" s="69"/>
      <c r="AIK11" s="69"/>
      <c r="AIL11" s="69"/>
      <c r="AIM11" s="69"/>
      <c r="AIN11" s="69"/>
      <c r="AIO11" s="69"/>
      <c r="AIP11" s="69"/>
      <c r="AIQ11" s="69"/>
      <c r="AIR11" s="69"/>
      <c r="AIS11" s="69"/>
      <c r="AIT11" s="69"/>
      <c r="AIU11" s="69"/>
      <c r="AIV11" s="69"/>
      <c r="AIW11" s="69"/>
      <c r="AIX11" s="69"/>
      <c r="AIY11" s="69"/>
      <c r="AIZ11" s="69"/>
      <c r="AJA11" s="69"/>
      <c r="AJB11" s="69"/>
      <c r="AJC11" s="69"/>
      <c r="AJD11" s="69"/>
      <c r="AJE11" s="69"/>
      <c r="AJF11" s="69"/>
      <c r="AJG11" s="69"/>
      <c r="AJH11" s="69"/>
      <c r="AJI11" s="69"/>
      <c r="AJJ11" s="69"/>
      <c r="AJK11" s="69"/>
      <c r="AJL11" s="69"/>
      <c r="AJM11" s="69"/>
      <c r="AJN11" s="69"/>
      <c r="AJO11" s="69"/>
      <c r="AJP11" s="69"/>
      <c r="AJQ11" s="69"/>
      <c r="AJR11" s="69"/>
      <c r="AJS11" s="69"/>
      <c r="AJT11" s="69"/>
      <c r="AJU11" s="69"/>
      <c r="AJV11" s="69"/>
      <c r="AJW11" s="69"/>
      <c r="AJX11" s="69"/>
      <c r="AJY11" s="69"/>
      <c r="AJZ11" s="69"/>
      <c r="AKA11" s="69"/>
      <c r="AKB11" s="69"/>
      <c r="AKC11" s="69"/>
      <c r="AKD11" s="69"/>
      <c r="AKE11" s="69"/>
      <c r="AKF11" s="69"/>
      <c r="AKG11" s="69"/>
      <c r="AKH11" s="69"/>
      <c r="AKI11" s="69"/>
      <c r="AKJ11" s="69"/>
      <c r="AKK11" s="69"/>
      <c r="AKL11" s="69"/>
      <c r="AKM11" s="69"/>
      <c r="AKN11" s="69"/>
      <c r="AKO11" s="69"/>
      <c r="AKP11" s="69"/>
      <c r="AKQ11" s="69"/>
      <c r="AKR11" s="69"/>
      <c r="AKS11" s="69"/>
      <c r="AKT11" s="69"/>
      <c r="AKU11" s="69"/>
      <c r="AKV11" s="69"/>
      <c r="AKW11" s="69"/>
      <c r="AKX11" s="69"/>
      <c r="AKY11" s="69"/>
      <c r="AKZ11" s="69"/>
      <c r="ALA11" s="69"/>
      <c r="ALB11" s="69"/>
      <c r="ALC11" s="69"/>
      <c r="ALD11" s="69"/>
      <c r="ALE11" s="69"/>
      <c r="ALF11" s="69"/>
      <c r="ALG11" s="69"/>
      <c r="ALH11" s="69"/>
      <c r="ALI11" s="69"/>
      <c r="ALJ11" s="69"/>
      <c r="ALK11" s="69"/>
      <c r="ALL11" s="69"/>
      <c r="ALM11" s="69"/>
      <c r="ALN11" s="69"/>
      <c r="ALO11" s="69"/>
      <c r="ALP11" s="69"/>
      <c r="ALQ11" s="69"/>
      <c r="ALR11" s="69"/>
      <c r="ALS11" s="69"/>
      <c r="ALT11" s="69"/>
      <c r="ALU11" s="69"/>
      <c r="ALV11" s="69"/>
      <c r="ALW11" s="69"/>
      <c r="ALX11" s="69"/>
      <c r="ALY11" s="69"/>
      <c r="ALZ11" s="69"/>
      <c r="AMA11" s="69"/>
      <c r="AMB11" s="69"/>
      <c r="AMC11" s="69"/>
      <c r="AMD11" s="69"/>
      <c r="AME11" s="69"/>
      <c r="AMF11" s="69"/>
      <c r="AMG11" s="69"/>
      <c r="AMH11" s="69"/>
      <c r="AMI11" s="69"/>
      <c r="AMJ11" s="69"/>
    </row>
    <row r="12" spans="1:1024" ht="66" hidden="1" customHeight="1" x14ac:dyDescent="0.2">
      <c r="A12" s="14"/>
      <c r="B12" s="15"/>
      <c r="C12" s="15"/>
      <c r="D12" s="14"/>
      <c r="E12" s="15"/>
      <c r="F12" s="14"/>
      <c r="G12" s="14"/>
      <c r="H12" s="15"/>
      <c r="I12" s="15"/>
      <c r="J12" s="15"/>
      <c r="K12" s="15"/>
      <c r="L12" s="15"/>
      <c r="M12" s="16"/>
      <c r="N12" s="17"/>
      <c r="O12" s="18"/>
      <c r="P12" s="15"/>
      <c r="Q12" s="15"/>
      <c r="R12" s="15"/>
      <c r="S12" s="15"/>
      <c r="T12" s="19"/>
      <c r="U12" s="14"/>
      <c r="V12" s="14"/>
      <c r="W12" s="20"/>
      <c r="X12" s="21"/>
      <c r="Y12" s="149"/>
      <c r="Z12" s="15"/>
      <c r="AA12" s="15"/>
      <c r="AB12" s="15"/>
      <c r="AC12" s="15"/>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69"/>
      <c r="DK12" s="69"/>
      <c r="DL12" s="69"/>
      <c r="DM12" s="69"/>
      <c r="DN12" s="69"/>
      <c r="DO12" s="69"/>
      <c r="DP12" s="69"/>
      <c r="DQ12" s="69"/>
      <c r="DR12" s="69"/>
      <c r="DS12" s="69"/>
      <c r="DT12" s="69"/>
      <c r="DU12" s="69"/>
      <c r="DV12" s="69"/>
      <c r="DW12" s="69"/>
      <c r="DX12" s="69"/>
      <c r="DY12" s="69"/>
      <c r="DZ12" s="69"/>
      <c r="EA12" s="69"/>
      <c r="EB12" s="69"/>
      <c r="EC12" s="69"/>
      <c r="ED12" s="69"/>
      <c r="EE12" s="69"/>
      <c r="EF12" s="69"/>
      <c r="EG12" s="69"/>
      <c r="EH12" s="69"/>
      <c r="EI12" s="69"/>
      <c r="EJ12" s="69"/>
      <c r="EK12" s="69"/>
      <c r="EL12" s="69"/>
      <c r="EM12" s="69"/>
      <c r="EN12" s="69"/>
      <c r="EO12" s="69"/>
      <c r="EP12" s="69"/>
      <c r="EQ12" s="69"/>
      <c r="ER12" s="69"/>
      <c r="ES12" s="69"/>
      <c r="ET12" s="69"/>
      <c r="EU12" s="69"/>
      <c r="EV12" s="69"/>
      <c r="EW12" s="69"/>
      <c r="EX12" s="69"/>
      <c r="EY12" s="69"/>
      <c r="EZ12" s="69"/>
      <c r="FA12" s="69"/>
      <c r="FB12" s="69"/>
      <c r="FC12" s="69"/>
      <c r="FD12" s="69"/>
      <c r="FE12" s="69"/>
      <c r="FF12" s="69"/>
      <c r="FG12" s="69"/>
      <c r="FH12" s="69"/>
      <c r="FI12" s="69"/>
      <c r="FJ12" s="69"/>
      <c r="FK12" s="69"/>
      <c r="FL12" s="69"/>
      <c r="FM12" s="69"/>
      <c r="FN12" s="69"/>
      <c r="FO12" s="69"/>
      <c r="FP12" s="69"/>
      <c r="FQ12" s="69"/>
      <c r="FR12" s="69"/>
      <c r="FS12" s="69"/>
      <c r="FT12" s="69"/>
      <c r="FU12" s="69"/>
      <c r="FV12" s="69"/>
      <c r="FW12" s="69"/>
      <c r="FX12" s="69"/>
      <c r="FY12" s="69"/>
      <c r="FZ12" s="69"/>
      <c r="GA12" s="69"/>
      <c r="GB12" s="69"/>
      <c r="GC12" s="69"/>
      <c r="GD12" s="69"/>
      <c r="GE12" s="69"/>
      <c r="GF12" s="69"/>
      <c r="GG12" s="69"/>
      <c r="GH12" s="69"/>
      <c r="GI12" s="69"/>
      <c r="GJ12" s="69"/>
      <c r="GK12" s="69"/>
      <c r="GL12" s="69"/>
      <c r="GM12" s="69"/>
      <c r="GN12" s="69"/>
      <c r="GO12" s="69"/>
      <c r="GP12" s="69"/>
      <c r="GQ12" s="69"/>
      <c r="GR12" s="69"/>
      <c r="GS12" s="69"/>
      <c r="GT12" s="69"/>
      <c r="GU12" s="69"/>
      <c r="GV12" s="69"/>
      <c r="GW12" s="69"/>
      <c r="GX12" s="69"/>
      <c r="GY12" s="69"/>
      <c r="GZ12" s="69"/>
      <c r="HA12" s="69"/>
      <c r="HB12" s="69"/>
      <c r="HC12" s="69"/>
      <c r="HD12" s="69"/>
      <c r="HE12" s="69"/>
      <c r="HF12" s="69"/>
      <c r="HG12" s="69"/>
      <c r="HH12" s="69"/>
      <c r="HI12" s="69"/>
      <c r="HJ12" s="69"/>
      <c r="HK12" s="69"/>
      <c r="HL12" s="69"/>
      <c r="HM12" s="69"/>
      <c r="HN12" s="69"/>
      <c r="HO12" s="69"/>
      <c r="HP12" s="69"/>
      <c r="HQ12" s="69"/>
      <c r="HR12" s="69"/>
      <c r="HS12" s="69"/>
      <c r="HT12" s="69"/>
      <c r="HU12" s="69"/>
      <c r="HV12" s="69"/>
      <c r="HW12" s="69"/>
      <c r="HX12" s="69"/>
      <c r="HY12" s="69"/>
      <c r="HZ12" s="69"/>
      <c r="IA12" s="69"/>
      <c r="IB12" s="69"/>
      <c r="IC12" s="69"/>
      <c r="ID12" s="69"/>
      <c r="IE12" s="69"/>
      <c r="IF12" s="69"/>
      <c r="IG12" s="69"/>
      <c r="IH12" s="69"/>
      <c r="II12" s="69"/>
      <c r="IJ12" s="69"/>
      <c r="IK12" s="69"/>
      <c r="IL12" s="69"/>
      <c r="IM12" s="69"/>
      <c r="IN12" s="69"/>
      <c r="IO12" s="69"/>
      <c r="IP12" s="69"/>
      <c r="IQ12" s="69"/>
      <c r="IR12" s="69"/>
      <c r="IS12" s="69"/>
      <c r="IT12" s="69"/>
      <c r="IU12" s="69"/>
      <c r="IV12" s="69"/>
      <c r="IW12" s="69"/>
      <c r="IX12" s="69"/>
      <c r="IY12" s="69"/>
      <c r="IZ12" s="69"/>
      <c r="JA12" s="69"/>
      <c r="JB12" s="69"/>
      <c r="JC12" s="69"/>
      <c r="JD12" s="69"/>
      <c r="JE12" s="69"/>
      <c r="JF12" s="69"/>
      <c r="JG12" s="69"/>
      <c r="JH12" s="69"/>
      <c r="JI12" s="69"/>
      <c r="JJ12" s="69"/>
      <c r="JK12" s="69"/>
      <c r="JL12" s="69"/>
      <c r="JM12" s="69"/>
      <c r="JN12" s="69"/>
      <c r="JO12" s="69"/>
      <c r="JP12" s="69"/>
      <c r="JQ12" s="69"/>
      <c r="JR12" s="69"/>
      <c r="JS12" s="69"/>
      <c r="JT12" s="69"/>
      <c r="JU12" s="69"/>
      <c r="JV12" s="69"/>
      <c r="JW12" s="69"/>
      <c r="JX12" s="69"/>
      <c r="JY12" s="69"/>
      <c r="JZ12" s="69"/>
      <c r="KA12" s="69"/>
      <c r="KB12" s="69"/>
      <c r="KC12" s="69"/>
      <c r="KD12" s="69"/>
      <c r="KE12" s="69"/>
      <c r="KF12" s="69"/>
      <c r="KG12" s="69"/>
      <c r="KH12" s="69"/>
      <c r="KI12" s="69"/>
      <c r="KJ12" s="69"/>
      <c r="KK12" s="69"/>
      <c r="KL12" s="69"/>
      <c r="KM12" s="69"/>
      <c r="KN12" s="69"/>
      <c r="KO12" s="69"/>
      <c r="KP12" s="69"/>
      <c r="KQ12" s="69"/>
      <c r="KR12" s="69"/>
      <c r="KS12" s="69"/>
      <c r="KT12" s="69"/>
      <c r="KU12" s="69"/>
      <c r="KV12" s="69"/>
      <c r="KW12" s="69"/>
      <c r="KX12" s="69"/>
      <c r="KY12" s="69"/>
      <c r="KZ12" s="69"/>
      <c r="LA12" s="69"/>
      <c r="LB12" s="69"/>
      <c r="LC12" s="69"/>
      <c r="LD12" s="69"/>
      <c r="LE12" s="69"/>
      <c r="LF12" s="69"/>
      <c r="LG12" s="69"/>
      <c r="LH12" s="69"/>
      <c r="LI12" s="69"/>
      <c r="LJ12" s="69"/>
      <c r="LK12" s="69"/>
      <c r="LL12" s="69"/>
      <c r="LM12" s="69"/>
      <c r="LN12" s="69"/>
      <c r="LO12" s="69"/>
      <c r="LP12" s="69"/>
      <c r="LQ12" s="69"/>
      <c r="LR12" s="69"/>
      <c r="LS12" s="69"/>
      <c r="LT12" s="69"/>
      <c r="LU12" s="69"/>
      <c r="LV12" s="69"/>
      <c r="LW12" s="69"/>
      <c r="LX12" s="69"/>
      <c r="LY12" s="69"/>
      <c r="LZ12" s="69"/>
      <c r="MA12" s="69"/>
      <c r="MB12" s="69"/>
      <c r="MC12" s="69"/>
      <c r="MD12" s="69"/>
      <c r="ME12" s="69"/>
      <c r="MF12" s="69"/>
      <c r="MG12" s="69"/>
      <c r="MH12" s="69"/>
      <c r="MI12" s="69"/>
      <c r="MJ12" s="69"/>
      <c r="MK12" s="69"/>
      <c r="ML12" s="69"/>
      <c r="MM12" s="69"/>
      <c r="MN12" s="69"/>
      <c r="MO12" s="69"/>
      <c r="MP12" s="69"/>
      <c r="MQ12" s="69"/>
      <c r="MR12" s="69"/>
      <c r="MS12" s="69"/>
      <c r="MT12" s="69"/>
      <c r="MU12" s="69"/>
      <c r="MV12" s="69"/>
      <c r="MW12" s="69"/>
      <c r="MX12" s="69"/>
      <c r="MY12" s="69"/>
      <c r="MZ12" s="69"/>
      <c r="NA12" s="69"/>
      <c r="NB12" s="69"/>
      <c r="NC12" s="69"/>
      <c r="ND12" s="69"/>
      <c r="NE12" s="69"/>
      <c r="NF12" s="69"/>
      <c r="NG12" s="69"/>
      <c r="NH12" s="69"/>
      <c r="NI12" s="69"/>
      <c r="NJ12" s="69"/>
      <c r="NK12" s="69"/>
      <c r="NL12" s="69"/>
      <c r="NM12" s="69"/>
      <c r="NN12" s="69"/>
      <c r="NO12" s="69"/>
      <c r="NP12" s="69"/>
      <c r="NQ12" s="69"/>
      <c r="NR12" s="69"/>
      <c r="NS12" s="69"/>
      <c r="NT12" s="69"/>
      <c r="NU12" s="69"/>
      <c r="NV12" s="69"/>
      <c r="NW12" s="69"/>
      <c r="NX12" s="69"/>
      <c r="NY12" s="69"/>
      <c r="NZ12" s="69"/>
      <c r="OA12" s="69"/>
      <c r="OB12" s="69"/>
      <c r="OC12" s="69"/>
      <c r="OD12" s="69"/>
      <c r="OE12" s="69"/>
      <c r="OF12" s="69"/>
      <c r="OG12" s="69"/>
      <c r="OH12" s="69"/>
      <c r="OI12" s="69"/>
      <c r="OJ12" s="69"/>
      <c r="OK12" s="69"/>
      <c r="OL12" s="69"/>
      <c r="OM12" s="69"/>
      <c r="ON12" s="69"/>
      <c r="OO12" s="69"/>
      <c r="OP12" s="69"/>
      <c r="OQ12" s="69"/>
      <c r="OR12" s="69"/>
      <c r="OS12" s="69"/>
      <c r="OT12" s="69"/>
      <c r="OU12" s="69"/>
      <c r="OV12" s="69"/>
      <c r="OW12" s="69"/>
      <c r="OX12" s="69"/>
      <c r="OY12" s="69"/>
      <c r="OZ12" s="69"/>
      <c r="PA12" s="69"/>
      <c r="PB12" s="69"/>
      <c r="PC12" s="69"/>
      <c r="PD12" s="69"/>
      <c r="PE12" s="69"/>
      <c r="PF12" s="69"/>
      <c r="PG12" s="69"/>
      <c r="PH12" s="69"/>
      <c r="PI12" s="69"/>
      <c r="PJ12" s="69"/>
      <c r="PK12" s="69"/>
      <c r="PL12" s="69"/>
      <c r="PM12" s="69"/>
      <c r="PN12" s="69"/>
      <c r="PO12" s="69"/>
      <c r="PP12" s="69"/>
      <c r="PQ12" s="69"/>
      <c r="PR12" s="69"/>
      <c r="PS12" s="69"/>
      <c r="PT12" s="69"/>
      <c r="PU12" s="69"/>
      <c r="PV12" s="69"/>
      <c r="PW12" s="69"/>
      <c r="PX12" s="69"/>
      <c r="PY12" s="69"/>
      <c r="PZ12" s="69"/>
      <c r="QA12" s="69"/>
      <c r="QB12" s="69"/>
      <c r="QC12" s="69"/>
      <c r="QD12" s="69"/>
      <c r="QE12" s="69"/>
      <c r="QF12" s="69"/>
      <c r="QG12" s="69"/>
      <c r="QH12" s="69"/>
      <c r="QI12" s="69"/>
      <c r="QJ12" s="69"/>
      <c r="QK12" s="69"/>
      <c r="QL12" s="69"/>
      <c r="QM12" s="69"/>
      <c r="QN12" s="69"/>
      <c r="QO12" s="69"/>
      <c r="QP12" s="69"/>
      <c r="QQ12" s="69"/>
      <c r="QR12" s="69"/>
      <c r="QS12" s="69"/>
      <c r="QT12" s="69"/>
      <c r="QU12" s="69"/>
      <c r="QV12" s="69"/>
      <c r="QW12" s="69"/>
      <c r="QX12" s="69"/>
      <c r="QY12" s="69"/>
      <c r="QZ12" s="69"/>
      <c r="RA12" s="69"/>
      <c r="RB12" s="69"/>
      <c r="RC12" s="69"/>
      <c r="RD12" s="69"/>
      <c r="RE12" s="69"/>
      <c r="RF12" s="69"/>
      <c r="RG12" s="69"/>
      <c r="RH12" s="69"/>
      <c r="RI12" s="69"/>
      <c r="RJ12" s="69"/>
      <c r="RK12" s="69"/>
      <c r="RL12" s="69"/>
      <c r="RM12" s="69"/>
      <c r="RN12" s="69"/>
      <c r="RO12" s="69"/>
      <c r="RP12" s="69"/>
      <c r="RQ12" s="69"/>
      <c r="RR12" s="69"/>
      <c r="RS12" s="69"/>
      <c r="RT12" s="69"/>
      <c r="RU12" s="69"/>
      <c r="RV12" s="69"/>
      <c r="RW12" s="69"/>
      <c r="RX12" s="69"/>
      <c r="RY12" s="69"/>
      <c r="RZ12" s="69"/>
      <c r="SA12" s="69"/>
      <c r="SB12" s="69"/>
      <c r="SC12" s="69"/>
      <c r="SD12" s="69"/>
      <c r="SE12" s="69"/>
      <c r="SF12" s="69"/>
      <c r="SG12" s="69"/>
      <c r="SH12" s="69"/>
      <c r="SI12" s="69"/>
      <c r="SJ12" s="69"/>
      <c r="SK12" s="69"/>
      <c r="SL12" s="69"/>
      <c r="SM12" s="69"/>
      <c r="SN12" s="69"/>
      <c r="SO12" s="69"/>
      <c r="SP12" s="69"/>
      <c r="SQ12" s="69"/>
      <c r="SR12" s="69"/>
      <c r="SS12" s="69"/>
      <c r="ST12" s="69"/>
      <c r="SU12" s="69"/>
      <c r="SV12" s="69"/>
      <c r="SW12" s="69"/>
      <c r="SX12" s="69"/>
      <c r="SY12" s="69"/>
      <c r="SZ12" s="69"/>
      <c r="TA12" s="69"/>
      <c r="TB12" s="69"/>
      <c r="TC12" s="69"/>
      <c r="TD12" s="69"/>
      <c r="TE12" s="69"/>
      <c r="TF12" s="69"/>
      <c r="TG12" s="69"/>
      <c r="TH12" s="69"/>
      <c r="TI12" s="69"/>
      <c r="TJ12" s="69"/>
      <c r="TK12" s="69"/>
      <c r="TL12" s="69"/>
      <c r="TM12" s="69"/>
      <c r="TN12" s="69"/>
      <c r="TO12" s="69"/>
      <c r="TP12" s="69"/>
      <c r="TQ12" s="69"/>
      <c r="TR12" s="69"/>
      <c r="TS12" s="69"/>
      <c r="TT12" s="69"/>
      <c r="TU12" s="69"/>
      <c r="TV12" s="69"/>
      <c r="TW12" s="69"/>
      <c r="TX12" s="69"/>
      <c r="TY12" s="69"/>
      <c r="TZ12" s="69"/>
      <c r="UA12" s="69"/>
      <c r="UB12" s="69"/>
      <c r="UC12" s="69"/>
      <c r="UD12" s="69"/>
      <c r="UE12" s="69"/>
      <c r="UF12" s="69"/>
      <c r="UG12" s="69"/>
      <c r="UH12" s="69"/>
      <c r="UI12" s="69"/>
      <c r="UJ12" s="69"/>
      <c r="UK12" s="69"/>
      <c r="UL12" s="69"/>
      <c r="UM12" s="69"/>
      <c r="UN12" s="69"/>
      <c r="UO12" s="69"/>
      <c r="UP12" s="69"/>
      <c r="UQ12" s="69"/>
      <c r="UR12" s="69"/>
      <c r="US12" s="69"/>
      <c r="UT12" s="69"/>
      <c r="UU12" s="69"/>
      <c r="UV12" s="69"/>
      <c r="UW12" s="69"/>
      <c r="UX12" s="69"/>
      <c r="UY12" s="69"/>
      <c r="UZ12" s="69"/>
      <c r="VA12" s="69"/>
      <c r="VB12" s="69"/>
      <c r="VC12" s="69"/>
      <c r="VD12" s="69"/>
      <c r="VE12" s="69"/>
      <c r="VF12" s="69"/>
      <c r="VG12" s="69"/>
      <c r="VH12" s="69"/>
      <c r="VI12" s="69"/>
      <c r="VJ12" s="69"/>
      <c r="VK12" s="69"/>
      <c r="VL12" s="69"/>
      <c r="VM12" s="69"/>
      <c r="VN12" s="69"/>
      <c r="VO12" s="69"/>
      <c r="VP12" s="69"/>
      <c r="VQ12" s="69"/>
      <c r="VR12" s="69"/>
      <c r="VS12" s="69"/>
      <c r="VT12" s="69"/>
      <c r="VU12" s="69"/>
      <c r="VV12" s="69"/>
      <c r="VW12" s="69"/>
      <c r="VX12" s="69"/>
      <c r="VY12" s="69"/>
      <c r="VZ12" s="69"/>
      <c r="WA12" s="69"/>
      <c r="WB12" s="69"/>
      <c r="WC12" s="69"/>
      <c r="WD12" s="69"/>
      <c r="WE12" s="69"/>
      <c r="WF12" s="69"/>
      <c r="WG12" s="69"/>
      <c r="WH12" s="69"/>
      <c r="WI12" s="69"/>
      <c r="WJ12" s="69"/>
      <c r="WK12" s="69"/>
      <c r="WL12" s="69"/>
      <c r="WM12" s="69"/>
      <c r="WN12" s="69"/>
      <c r="WO12" s="69"/>
      <c r="WP12" s="69"/>
      <c r="WQ12" s="69"/>
      <c r="WR12" s="69"/>
      <c r="WS12" s="69"/>
      <c r="WT12" s="69"/>
      <c r="WU12" s="69"/>
      <c r="WV12" s="69"/>
      <c r="WW12" s="69"/>
      <c r="WX12" s="69"/>
      <c r="WY12" s="69"/>
      <c r="WZ12" s="69"/>
      <c r="XA12" s="69"/>
      <c r="XB12" s="69"/>
      <c r="XC12" s="69"/>
      <c r="XD12" s="69"/>
      <c r="XE12" s="69"/>
      <c r="XF12" s="69"/>
      <c r="XG12" s="69"/>
      <c r="XH12" s="69"/>
      <c r="XI12" s="69"/>
      <c r="XJ12" s="69"/>
      <c r="XK12" s="69"/>
      <c r="XL12" s="69"/>
      <c r="XM12" s="69"/>
      <c r="XN12" s="69"/>
      <c r="XO12" s="69"/>
      <c r="XP12" s="69"/>
      <c r="XQ12" s="69"/>
      <c r="XR12" s="69"/>
      <c r="XS12" s="69"/>
      <c r="XT12" s="69"/>
      <c r="XU12" s="69"/>
      <c r="XV12" s="69"/>
      <c r="XW12" s="69"/>
      <c r="XX12" s="69"/>
      <c r="XY12" s="69"/>
      <c r="XZ12" s="69"/>
      <c r="YA12" s="69"/>
      <c r="YB12" s="69"/>
      <c r="YC12" s="69"/>
      <c r="YD12" s="69"/>
      <c r="YE12" s="69"/>
      <c r="YF12" s="69"/>
      <c r="YG12" s="69"/>
      <c r="YH12" s="69"/>
      <c r="YI12" s="69"/>
      <c r="YJ12" s="69"/>
      <c r="YK12" s="69"/>
      <c r="YL12" s="69"/>
      <c r="YM12" s="69"/>
      <c r="YN12" s="69"/>
      <c r="YO12" s="69"/>
      <c r="YP12" s="69"/>
      <c r="YQ12" s="69"/>
      <c r="YR12" s="69"/>
      <c r="YS12" s="69"/>
      <c r="YT12" s="69"/>
      <c r="YU12" s="69"/>
      <c r="YV12" s="69"/>
      <c r="YW12" s="69"/>
      <c r="YX12" s="69"/>
      <c r="YY12" s="69"/>
      <c r="YZ12" s="69"/>
      <c r="ZA12" s="69"/>
      <c r="ZB12" s="69"/>
      <c r="ZC12" s="69"/>
      <c r="ZD12" s="69"/>
      <c r="ZE12" s="69"/>
      <c r="ZF12" s="69"/>
      <c r="ZG12" s="69"/>
      <c r="ZH12" s="69"/>
      <c r="ZI12" s="69"/>
      <c r="ZJ12" s="69"/>
      <c r="ZK12" s="69"/>
      <c r="ZL12" s="69"/>
      <c r="ZM12" s="69"/>
      <c r="ZN12" s="69"/>
      <c r="ZO12" s="69"/>
      <c r="ZP12" s="69"/>
      <c r="ZQ12" s="69"/>
      <c r="ZR12" s="69"/>
      <c r="ZS12" s="69"/>
      <c r="ZT12" s="69"/>
      <c r="ZU12" s="69"/>
      <c r="ZV12" s="69"/>
      <c r="ZW12" s="69"/>
      <c r="ZX12" s="69"/>
      <c r="ZY12" s="69"/>
      <c r="ZZ12" s="69"/>
      <c r="AAA12" s="69"/>
      <c r="AAB12" s="69"/>
      <c r="AAC12" s="69"/>
      <c r="AAD12" s="69"/>
      <c r="AAE12" s="69"/>
      <c r="AAF12" s="69"/>
      <c r="AAG12" s="69"/>
      <c r="AAH12" s="69"/>
      <c r="AAI12" s="69"/>
      <c r="AAJ12" s="69"/>
      <c r="AAK12" s="69"/>
      <c r="AAL12" s="69"/>
      <c r="AAM12" s="69"/>
      <c r="AAN12" s="69"/>
      <c r="AAO12" s="69"/>
      <c r="AAP12" s="69"/>
      <c r="AAQ12" s="69"/>
      <c r="AAR12" s="69"/>
      <c r="AAS12" s="69"/>
      <c r="AAT12" s="69"/>
      <c r="AAU12" s="69"/>
      <c r="AAV12" s="69"/>
      <c r="AAW12" s="69"/>
      <c r="AAX12" s="69"/>
      <c r="AAY12" s="69"/>
      <c r="AAZ12" s="69"/>
      <c r="ABA12" s="69"/>
      <c r="ABB12" s="69"/>
      <c r="ABC12" s="69"/>
      <c r="ABD12" s="69"/>
      <c r="ABE12" s="69"/>
      <c r="ABF12" s="69"/>
      <c r="ABG12" s="69"/>
      <c r="ABH12" s="69"/>
      <c r="ABI12" s="69"/>
      <c r="ABJ12" s="69"/>
      <c r="ABK12" s="69"/>
      <c r="ABL12" s="69"/>
      <c r="ABM12" s="69"/>
      <c r="ABN12" s="69"/>
      <c r="ABO12" s="69"/>
      <c r="ABP12" s="69"/>
      <c r="ABQ12" s="69"/>
      <c r="ABR12" s="69"/>
      <c r="ABS12" s="69"/>
      <c r="ABT12" s="69"/>
      <c r="ABU12" s="69"/>
      <c r="ABV12" s="69"/>
      <c r="ABW12" s="69"/>
      <c r="ABX12" s="69"/>
      <c r="ABY12" s="69"/>
      <c r="ABZ12" s="69"/>
      <c r="ACA12" s="69"/>
      <c r="ACB12" s="69"/>
      <c r="ACC12" s="69"/>
      <c r="ACD12" s="69"/>
      <c r="ACE12" s="69"/>
      <c r="ACF12" s="69"/>
      <c r="ACG12" s="69"/>
      <c r="ACH12" s="69"/>
      <c r="ACI12" s="69"/>
      <c r="ACJ12" s="69"/>
      <c r="ACK12" s="69"/>
      <c r="ACL12" s="69"/>
      <c r="ACM12" s="69"/>
      <c r="ACN12" s="69"/>
      <c r="ACO12" s="69"/>
      <c r="ACP12" s="69"/>
      <c r="ACQ12" s="69"/>
      <c r="ACR12" s="69"/>
      <c r="ACS12" s="69"/>
      <c r="ACT12" s="69"/>
      <c r="ACU12" s="69"/>
      <c r="ACV12" s="69"/>
      <c r="ACW12" s="69"/>
      <c r="ACX12" s="69"/>
      <c r="ACY12" s="69"/>
      <c r="ACZ12" s="69"/>
      <c r="ADA12" s="69"/>
      <c r="ADB12" s="69"/>
      <c r="ADC12" s="69"/>
      <c r="ADD12" s="69"/>
      <c r="ADE12" s="69"/>
      <c r="ADF12" s="69"/>
      <c r="ADG12" s="69"/>
      <c r="ADH12" s="69"/>
      <c r="ADI12" s="69"/>
      <c r="ADJ12" s="69"/>
      <c r="ADK12" s="69"/>
      <c r="ADL12" s="69"/>
      <c r="ADM12" s="69"/>
      <c r="ADN12" s="69"/>
      <c r="ADO12" s="69"/>
      <c r="ADP12" s="69"/>
      <c r="ADQ12" s="69"/>
      <c r="ADR12" s="69"/>
      <c r="ADS12" s="69"/>
      <c r="ADT12" s="69"/>
      <c r="ADU12" s="69"/>
      <c r="ADV12" s="69"/>
      <c r="ADW12" s="69"/>
      <c r="ADX12" s="69"/>
      <c r="ADY12" s="69"/>
      <c r="ADZ12" s="69"/>
      <c r="AEA12" s="69"/>
      <c r="AEB12" s="69"/>
      <c r="AEC12" s="69"/>
      <c r="AED12" s="69"/>
      <c r="AEE12" s="69"/>
      <c r="AEF12" s="69"/>
      <c r="AEG12" s="69"/>
      <c r="AEH12" s="69"/>
      <c r="AEI12" s="69"/>
      <c r="AEJ12" s="69"/>
      <c r="AEK12" s="69"/>
      <c r="AEL12" s="69"/>
      <c r="AEM12" s="69"/>
      <c r="AEN12" s="69"/>
      <c r="AEO12" s="69"/>
      <c r="AEP12" s="69"/>
      <c r="AEQ12" s="69"/>
      <c r="AER12" s="69"/>
      <c r="AES12" s="69"/>
      <c r="AET12" s="69"/>
      <c r="AEU12" s="69"/>
      <c r="AEV12" s="69"/>
      <c r="AEW12" s="69"/>
      <c r="AEX12" s="69"/>
      <c r="AEY12" s="69"/>
      <c r="AEZ12" s="69"/>
      <c r="AFA12" s="69"/>
      <c r="AFB12" s="69"/>
      <c r="AFC12" s="69"/>
      <c r="AFD12" s="69"/>
      <c r="AFE12" s="69"/>
      <c r="AFF12" s="69"/>
      <c r="AFG12" s="69"/>
      <c r="AFH12" s="69"/>
      <c r="AFI12" s="69"/>
      <c r="AFJ12" s="69"/>
      <c r="AFK12" s="69"/>
      <c r="AFL12" s="69"/>
      <c r="AFM12" s="69"/>
      <c r="AFN12" s="69"/>
      <c r="AFO12" s="69"/>
      <c r="AFP12" s="69"/>
      <c r="AFQ12" s="69"/>
      <c r="AFR12" s="69"/>
      <c r="AFS12" s="69"/>
      <c r="AFT12" s="69"/>
      <c r="AFU12" s="69"/>
      <c r="AFV12" s="69"/>
      <c r="AFW12" s="69"/>
      <c r="AFX12" s="69"/>
      <c r="AFY12" s="69"/>
      <c r="AFZ12" s="69"/>
      <c r="AGA12" s="69"/>
      <c r="AGB12" s="69"/>
      <c r="AGC12" s="69"/>
      <c r="AGD12" s="69"/>
      <c r="AGE12" s="69"/>
      <c r="AGF12" s="69"/>
      <c r="AGG12" s="69"/>
      <c r="AGH12" s="69"/>
      <c r="AGI12" s="69"/>
      <c r="AGJ12" s="69"/>
      <c r="AGK12" s="69"/>
      <c r="AGL12" s="69"/>
      <c r="AGM12" s="69"/>
      <c r="AGN12" s="69"/>
      <c r="AGO12" s="69"/>
      <c r="AGP12" s="69"/>
      <c r="AGQ12" s="69"/>
      <c r="AGR12" s="69"/>
      <c r="AGS12" s="69"/>
      <c r="AGT12" s="69"/>
      <c r="AGU12" s="69"/>
      <c r="AGV12" s="69"/>
      <c r="AGW12" s="69"/>
      <c r="AGX12" s="69"/>
      <c r="AGY12" s="69"/>
      <c r="AGZ12" s="69"/>
      <c r="AHA12" s="69"/>
      <c r="AHB12" s="69"/>
      <c r="AHC12" s="69"/>
      <c r="AHD12" s="69"/>
      <c r="AHE12" s="69"/>
      <c r="AHF12" s="69"/>
      <c r="AHG12" s="69"/>
      <c r="AHH12" s="69"/>
      <c r="AHI12" s="69"/>
      <c r="AHJ12" s="69"/>
      <c r="AHK12" s="69"/>
      <c r="AHL12" s="69"/>
      <c r="AHM12" s="69"/>
      <c r="AHN12" s="69"/>
      <c r="AHO12" s="69"/>
      <c r="AHP12" s="69"/>
      <c r="AHQ12" s="69"/>
      <c r="AHR12" s="69"/>
      <c r="AHS12" s="69"/>
      <c r="AHT12" s="69"/>
      <c r="AHU12" s="69"/>
      <c r="AHV12" s="69"/>
      <c r="AHW12" s="69"/>
      <c r="AHX12" s="69"/>
      <c r="AHY12" s="69"/>
      <c r="AHZ12" s="69"/>
      <c r="AIA12" s="69"/>
      <c r="AIB12" s="69"/>
      <c r="AIC12" s="69"/>
      <c r="AID12" s="69"/>
      <c r="AIE12" s="69"/>
      <c r="AIF12" s="69"/>
      <c r="AIG12" s="69"/>
      <c r="AIH12" s="69"/>
      <c r="AII12" s="69"/>
      <c r="AIJ12" s="69"/>
      <c r="AIK12" s="69"/>
      <c r="AIL12" s="69"/>
      <c r="AIM12" s="69"/>
      <c r="AIN12" s="69"/>
      <c r="AIO12" s="69"/>
      <c r="AIP12" s="69"/>
      <c r="AIQ12" s="69"/>
      <c r="AIR12" s="69"/>
      <c r="AIS12" s="69"/>
      <c r="AIT12" s="69"/>
      <c r="AIU12" s="69"/>
      <c r="AIV12" s="69"/>
      <c r="AIW12" s="69"/>
      <c r="AIX12" s="69"/>
      <c r="AIY12" s="69"/>
      <c r="AIZ12" s="69"/>
      <c r="AJA12" s="69"/>
      <c r="AJB12" s="69"/>
      <c r="AJC12" s="69"/>
      <c r="AJD12" s="69"/>
      <c r="AJE12" s="69"/>
      <c r="AJF12" s="69"/>
      <c r="AJG12" s="69"/>
      <c r="AJH12" s="69"/>
      <c r="AJI12" s="69"/>
      <c r="AJJ12" s="69"/>
      <c r="AJK12" s="69"/>
      <c r="AJL12" s="69"/>
      <c r="AJM12" s="69"/>
      <c r="AJN12" s="69"/>
      <c r="AJO12" s="69"/>
      <c r="AJP12" s="69"/>
      <c r="AJQ12" s="69"/>
      <c r="AJR12" s="69"/>
      <c r="AJS12" s="69"/>
      <c r="AJT12" s="69"/>
      <c r="AJU12" s="69"/>
      <c r="AJV12" s="69"/>
      <c r="AJW12" s="69"/>
      <c r="AJX12" s="69"/>
      <c r="AJY12" s="69"/>
      <c r="AJZ12" s="69"/>
      <c r="AKA12" s="69"/>
      <c r="AKB12" s="69"/>
      <c r="AKC12" s="69"/>
      <c r="AKD12" s="69"/>
      <c r="AKE12" s="69"/>
      <c r="AKF12" s="69"/>
      <c r="AKG12" s="69"/>
      <c r="AKH12" s="69"/>
      <c r="AKI12" s="69"/>
      <c r="AKJ12" s="69"/>
      <c r="AKK12" s="69"/>
      <c r="AKL12" s="69"/>
      <c r="AKM12" s="69"/>
      <c r="AKN12" s="69"/>
      <c r="AKO12" s="69"/>
      <c r="AKP12" s="69"/>
      <c r="AKQ12" s="69"/>
      <c r="AKR12" s="69"/>
      <c r="AKS12" s="69"/>
      <c r="AKT12" s="69"/>
      <c r="AKU12" s="69"/>
      <c r="AKV12" s="69"/>
      <c r="AKW12" s="69"/>
      <c r="AKX12" s="69"/>
      <c r="AKY12" s="69"/>
      <c r="AKZ12" s="69"/>
      <c r="ALA12" s="69"/>
      <c r="ALB12" s="69"/>
      <c r="ALC12" s="69"/>
      <c r="ALD12" s="69"/>
      <c r="ALE12" s="69"/>
      <c r="ALF12" s="69"/>
      <c r="ALG12" s="69"/>
      <c r="ALH12" s="69"/>
      <c r="ALI12" s="69"/>
      <c r="ALJ12" s="69"/>
      <c r="ALK12" s="69"/>
      <c r="ALL12" s="69"/>
      <c r="ALM12" s="69"/>
      <c r="ALN12" s="69"/>
      <c r="ALO12" s="69"/>
      <c r="ALP12" s="69"/>
      <c r="ALQ12" s="69"/>
      <c r="ALR12" s="69"/>
      <c r="ALS12" s="69"/>
      <c r="ALT12" s="69"/>
      <c r="ALU12" s="69"/>
      <c r="ALV12" s="69"/>
      <c r="ALW12" s="69"/>
      <c r="ALX12" s="69"/>
      <c r="ALY12" s="69"/>
      <c r="ALZ12" s="69"/>
      <c r="AMA12" s="69"/>
      <c r="AMB12" s="69"/>
      <c r="AMC12" s="69"/>
      <c r="AMD12" s="69"/>
      <c r="AME12" s="69"/>
      <c r="AMF12" s="69"/>
      <c r="AMG12" s="69"/>
      <c r="AMH12" s="69"/>
      <c r="AMI12" s="69"/>
      <c r="AMJ12" s="69"/>
    </row>
    <row r="13" spans="1:1024" ht="66" hidden="1" customHeight="1" x14ac:dyDescent="0.2">
      <c r="A13" s="22">
        <v>0</v>
      </c>
      <c r="B13" s="23"/>
      <c r="C13" s="23"/>
      <c r="D13" s="22"/>
      <c r="E13" s="22">
        <v>1</v>
      </c>
      <c r="F13" s="22">
        <v>2</v>
      </c>
      <c r="G13" s="22">
        <v>3</v>
      </c>
      <c r="H13" s="22">
        <v>4</v>
      </c>
      <c r="I13" s="22">
        <v>5</v>
      </c>
      <c r="J13" s="22">
        <v>6</v>
      </c>
      <c r="K13" s="22">
        <v>7</v>
      </c>
      <c r="L13" s="22">
        <v>8</v>
      </c>
      <c r="M13" s="24">
        <v>9</v>
      </c>
      <c r="N13" s="25">
        <v>10</v>
      </c>
      <c r="O13" s="26">
        <v>11</v>
      </c>
      <c r="P13" s="22">
        <v>12</v>
      </c>
      <c r="Q13" s="22">
        <v>13</v>
      </c>
      <c r="R13" s="22">
        <v>14</v>
      </c>
      <c r="S13" s="22">
        <v>15</v>
      </c>
      <c r="T13" s="27">
        <v>16</v>
      </c>
      <c r="U13" s="22">
        <v>17</v>
      </c>
      <c r="V13" s="22">
        <v>18</v>
      </c>
      <c r="W13" s="28">
        <v>19</v>
      </c>
      <c r="X13" s="28">
        <v>20</v>
      </c>
      <c r="Y13" s="150">
        <v>21</v>
      </c>
      <c r="Z13" s="22">
        <v>22</v>
      </c>
      <c r="AA13" s="22">
        <v>23</v>
      </c>
      <c r="AB13" s="22">
        <v>24</v>
      </c>
      <c r="AC13" s="22">
        <v>25</v>
      </c>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69"/>
      <c r="DY13" s="69"/>
      <c r="DZ13" s="69"/>
      <c r="EA13" s="69"/>
      <c r="EB13" s="69"/>
      <c r="EC13" s="69"/>
      <c r="ED13" s="69"/>
      <c r="EE13" s="69"/>
      <c r="EF13" s="69"/>
      <c r="EG13" s="69"/>
      <c r="EH13" s="69"/>
      <c r="EI13" s="69"/>
      <c r="EJ13" s="69"/>
      <c r="EK13" s="69"/>
      <c r="EL13" s="69"/>
      <c r="EM13" s="69"/>
      <c r="EN13" s="69"/>
      <c r="EO13" s="69"/>
      <c r="EP13" s="69"/>
      <c r="EQ13" s="69"/>
      <c r="ER13" s="69"/>
      <c r="ES13" s="69"/>
      <c r="ET13" s="69"/>
      <c r="EU13" s="69"/>
      <c r="EV13" s="69"/>
      <c r="EW13" s="69"/>
      <c r="EX13" s="69"/>
      <c r="EY13" s="69"/>
      <c r="EZ13" s="69"/>
      <c r="FA13" s="69"/>
      <c r="FB13" s="69"/>
      <c r="FC13" s="69"/>
      <c r="FD13" s="69"/>
      <c r="FE13" s="69"/>
      <c r="FF13" s="69"/>
      <c r="FG13" s="69"/>
      <c r="FH13" s="69"/>
      <c r="FI13" s="69"/>
      <c r="FJ13" s="69"/>
      <c r="FK13" s="69"/>
      <c r="FL13" s="69"/>
      <c r="FM13" s="69"/>
      <c r="FN13" s="69"/>
      <c r="FO13" s="69"/>
      <c r="FP13" s="69"/>
      <c r="FQ13" s="69"/>
      <c r="FR13" s="69"/>
      <c r="FS13" s="69"/>
      <c r="FT13" s="69"/>
      <c r="FU13" s="69"/>
      <c r="FV13" s="69"/>
      <c r="FW13" s="69"/>
      <c r="FX13" s="69"/>
      <c r="FY13" s="69"/>
      <c r="FZ13" s="69"/>
      <c r="GA13" s="69"/>
      <c r="GB13" s="69"/>
      <c r="GC13" s="69"/>
      <c r="GD13" s="69"/>
      <c r="GE13" s="69"/>
      <c r="GF13" s="69"/>
      <c r="GG13" s="69"/>
      <c r="GH13" s="69"/>
      <c r="GI13" s="69"/>
      <c r="GJ13" s="69"/>
      <c r="GK13" s="69"/>
      <c r="GL13" s="69"/>
      <c r="GM13" s="69"/>
      <c r="GN13" s="69"/>
      <c r="GO13" s="69"/>
      <c r="GP13" s="69"/>
      <c r="GQ13" s="69"/>
      <c r="GR13" s="69"/>
      <c r="GS13" s="69"/>
      <c r="GT13" s="69"/>
      <c r="GU13" s="69"/>
      <c r="GV13" s="69"/>
      <c r="GW13" s="69"/>
      <c r="GX13" s="69"/>
      <c r="GY13" s="69"/>
      <c r="GZ13" s="69"/>
      <c r="HA13" s="69"/>
      <c r="HB13" s="69"/>
      <c r="HC13" s="69"/>
      <c r="HD13" s="69"/>
      <c r="HE13" s="69"/>
      <c r="HF13" s="69"/>
      <c r="HG13" s="69"/>
      <c r="HH13" s="69"/>
      <c r="HI13" s="69"/>
      <c r="HJ13" s="69"/>
      <c r="HK13" s="69"/>
      <c r="HL13" s="69"/>
      <c r="HM13" s="69"/>
      <c r="HN13" s="69"/>
      <c r="HO13" s="69"/>
      <c r="HP13" s="69"/>
      <c r="HQ13" s="69"/>
      <c r="HR13" s="69"/>
      <c r="HS13" s="69"/>
      <c r="HT13" s="69"/>
      <c r="HU13" s="69"/>
      <c r="HV13" s="69"/>
      <c r="HW13" s="69"/>
      <c r="HX13" s="69"/>
      <c r="HY13" s="69"/>
      <c r="HZ13" s="69"/>
      <c r="IA13" s="69"/>
      <c r="IB13" s="69"/>
      <c r="IC13" s="69"/>
      <c r="ID13" s="69"/>
      <c r="IE13" s="69"/>
      <c r="IF13" s="69"/>
      <c r="IG13" s="69"/>
      <c r="IH13" s="69"/>
      <c r="II13" s="69"/>
      <c r="IJ13" s="69"/>
      <c r="IK13" s="69"/>
      <c r="IL13" s="69"/>
      <c r="IM13" s="69"/>
      <c r="IN13" s="69"/>
      <c r="IO13" s="69"/>
      <c r="IP13" s="69"/>
      <c r="IQ13" s="69"/>
      <c r="IR13" s="69"/>
      <c r="IS13" s="69"/>
      <c r="IT13" s="69"/>
      <c r="IU13" s="69"/>
      <c r="IV13" s="69"/>
      <c r="IW13" s="69"/>
      <c r="IX13" s="69"/>
      <c r="IY13" s="69"/>
      <c r="IZ13" s="69"/>
      <c r="JA13" s="69"/>
      <c r="JB13" s="69"/>
      <c r="JC13" s="69"/>
      <c r="JD13" s="69"/>
      <c r="JE13" s="69"/>
      <c r="JF13" s="69"/>
      <c r="JG13" s="69"/>
      <c r="JH13" s="69"/>
      <c r="JI13" s="69"/>
      <c r="JJ13" s="69"/>
      <c r="JK13" s="69"/>
      <c r="JL13" s="69"/>
      <c r="JM13" s="69"/>
      <c r="JN13" s="69"/>
      <c r="JO13" s="69"/>
      <c r="JP13" s="69"/>
      <c r="JQ13" s="69"/>
      <c r="JR13" s="69"/>
      <c r="JS13" s="69"/>
      <c r="JT13" s="69"/>
      <c r="JU13" s="69"/>
      <c r="JV13" s="69"/>
      <c r="JW13" s="69"/>
      <c r="JX13" s="69"/>
      <c r="JY13" s="69"/>
      <c r="JZ13" s="69"/>
      <c r="KA13" s="69"/>
      <c r="KB13" s="69"/>
      <c r="KC13" s="69"/>
      <c r="KD13" s="69"/>
      <c r="KE13" s="69"/>
      <c r="KF13" s="69"/>
      <c r="KG13" s="69"/>
      <c r="KH13" s="69"/>
      <c r="KI13" s="69"/>
      <c r="KJ13" s="69"/>
      <c r="KK13" s="69"/>
      <c r="KL13" s="69"/>
      <c r="KM13" s="69"/>
      <c r="KN13" s="69"/>
      <c r="KO13" s="69"/>
      <c r="KP13" s="69"/>
      <c r="KQ13" s="69"/>
      <c r="KR13" s="69"/>
      <c r="KS13" s="69"/>
      <c r="KT13" s="69"/>
      <c r="KU13" s="69"/>
      <c r="KV13" s="69"/>
      <c r="KW13" s="69"/>
      <c r="KX13" s="69"/>
      <c r="KY13" s="69"/>
      <c r="KZ13" s="69"/>
      <c r="LA13" s="69"/>
      <c r="LB13" s="69"/>
      <c r="LC13" s="69"/>
      <c r="LD13" s="69"/>
      <c r="LE13" s="69"/>
      <c r="LF13" s="69"/>
      <c r="LG13" s="69"/>
      <c r="LH13" s="69"/>
      <c r="LI13" s="69"/>
      <c r="LJ13" s="69"/>
      <c r="LK13" s="69"/>
      <c r="LL13" s="69"/>
      <c r="LM13" s="69"/>
      <c r="LN13" s="69"/>
      <c r="LO13" s="69"/>
      <c r="LP13" s="69"/>
      <c r="LQ13" s="69"/>
      <c r="LR13" s="69"/>
      <c r="LS13" s="69"/>
      <c r="LT13" s="69"/>
      <c r="LU13" s="69"/>
      <c r="LV13" s="69"/>
      <c r="LW13" s="69"/>
      <c r="LX13" s="69"/>
      <c r="LY13" s="69"/>
      <c r="LZ13" s="69"/>
      <c r="MA13" s="69"/>
      <c r="MB13" s="69"/>
      <c r="MC13" s="69"/>
      <c r="MD13" s="69"/>
      <c r="ME13" s="69"/>
      <c r="MF13" s="69"/>
      <c r="MG13" s="69"/>
      <c r="MH13" s="69"/>
      <c r="MI13" s="69"/>
      <c r="MJ13" s="69"/>
      <c r="MK13" s="69"/>
      <c r="ML13" s="69"/>
      <c r="MM13" s="69"/>
      <c r="MN13" s="69"/>
      <c r="MO13" s="69"/>
      <c r="MP13" s="69"/>
      <c r="MQ13" s="69"/>
      <c r="MR13" s="69"/>
      <c r="MS13" s="69"/>
      <c r="MT13" s="69"/>
      <c r="MU13" s="69"/>
      <c r="MV13" s="69"/>
      <c r="MW13" s="69"/>
      <c r="MX13" s="69"/>
      <c r="MY13" s="69"/>
      <c r="MZ13" s="69"/>
      <c r="NA13" s="69"/>
      <c r="NB13" s="69"/>
      <c r="NC13" s="69"/>
      <c r="ND13" s="69"/>
      <c r="NE13" s="69"/>
      <c r="NF13" s="69"/>
      <c r="NG13" s="69"/>
      <c r="NH13" s="69"/>
      <c r="NI13" s="69"/>
      <c r="NJ13" s="69"/>
      <c r="NK13" s="69"/>
      <c r="NL13" s="69"/>
      <c r="NM13" s="69"/>
      <c r="NN13" s="69"/>
      <c r="NO13" s="69"/>
      <c r="NP13" s="69"/>
      <c r="NQ13" s="69"/>
      <c r="NR13" s="69"/>
      <c r="NS13" s="69"/>
      <c r="NT13" s="69"/>
      <c r="NU13" s="69"/>
      <c r="NV13" s="69"/>
      <c r="NW13" s="69"/>
      <c r="NX13" s="69"/>
      <c r="NY13" s="69"/>
      <c r="NZ13" s="69"/>
      <c r="OA13" s="69"/>
      <c r="OB13" s="69"/>
      <c r="OC13" s="69"/>
      <c r="OD13" s="69"/>
      <c r="OE13" s="69"/>
      <c r="OF13" s="69"/>
      <c r="OG13" s="69"/>
      <c r="OH13" s="69"/>
      <c r="OI13" s="69"/>
      <c r="OJ13" s="69"/>
      <c r="OK13" s="69"/>
      <c r="OL13" s="69"/>
      <c r="OM13" s="69"/>
      <c r="ON13" s="69"/>
      <c r="OO13" s="69"/>
      <c r="OP13" s="69"/>
      <c r="OQ13" s="69"/>
      <c r="OR13" s="69"/>
      <c r="OS13" s="69"/>
      <c r="OT13" s="69"/>
      <c r="OU13" s="69"/>
      <c r="OV13" s="69"/>
      <c r="OW13" s="69"/>
      <c r="OX13" s="69"/>
      <c r="OY13" s="69"/>
      <c r="OZ13" s="69"/>
      <c r="PA13" s="69"/>
      <c r="PB13" s="69"/>
      <c r="PC13" s="69"/>
      <c r="PD13" s="69"/>
      <c r="PE13" s="69"/>
      <c r="PF13" s="69"/>
      <c r="PG13" s="69"/>
      <c r="PH13" s="69"/>
      <c r="PI13" s="69"/>
      <c r="PJ13" s="69"/>
      <c r="PK13" s="69"/>
      <c r="PL13" s="69"/>
      <c r="PM13" s="69"/>
      <c r="PN13" s="69"/>
      <c r="PO13" s="69"/>
      <c r="PP13" s="69"/>
      <c r="PQ13" s="69"/>
      <c r="PR13" s="69"/>
      <c r="PS13" s="69"/>
      <c r="PT13" s="69"/>
      <c r="PU13" s="69"/>
      <c r="PV13" s="69"/>
      <c r="PW13" s="69"/>
      <c r="PX13" s="69"/>
      <c r="PY13" s="69"/>
      <c r="PZ13" s="69"/>
      <c r="QA13" s="69"/>
      <c r="QB13" s="69"/>
      <c r="QC13" s="69"/>
      <c r="QD13" s="69"/>
      <c r="QE13" s="69"/>
      <c r="QF13" s="69"/>
      <c r="QG13" s="69"/>
      <c r="QH13" s="69"/>
      <c r="QI13" s="69"/>
      <c r="QJ13" s="69"/>
      <c r="QK13" s="69"/>
      <c r="QL13" s="69"/>
      <c r="QM13" s="69"/>
      <c r="QN13" s="69"/>
      <c r="QO13" s="69"/>
      <c r="QP13" s="69"/>
      <c r="QQ13" s="69"/>
      <c r="QR13" s="69"/>
      <c r="QS13" s="69"/>
      <c r="QT13" s="69"/>
      <c r="QU13" s="69"/>
      <c r="QV13" s="69"/>
      <c r="QW13" s="69"/>
      <c r="QX13" s="69"/>
      <c r="QY13" s="69"/>
      <c r="QZ13" s="69"/>
      <c r="RA13" s="69"/>
      <c r="RB13" s="69"/>
      <c r="RC13" s="69"/>
      <c r="RD13" s="69"/>
      <c r="RE13" s="69"/>
      <c r="RF13" s="69"/>
      <c r="RG13" s="69"/>
      <c r="RH13" s="69"/>
      <c r="RI13" s="69"/>
      <c r="RJ13" s="69"/>
      <c r="RK13" s="69"/>
      <c r="RL13" s="69"/>
      <c r="RM13" s="69"/>
      <c r="RN13" s="69"/>
      <c r="RO13" s="69"/>
      <c r="RP13" s="69"/>
      <c r="RQ13" s="69"/>
      <c r="RR13" s="69"/>
      <c r="RS13" s="69"/>
      <c r="RT13" s="69"/>
      <c r="RU13" s="69"/>
      <c r="RV13" s="69"/>
      <c r="RW13" s="69"/>
      <c r="RX13" s="69"/>
      <c r="RY13" s="69"/>
      <c r="RZ13" s="69"/>
      <c r="SA13" s="69"/>
      <c r="SB13" s="69"/>
      <c r="SC13" s="69"/>
      <c r="SD13" s="69"/>
      <c r="SE13" s="69"/>
      <c r="SF13" s="69"/>
      <c r="SG13" s="69"/>
      <c r="SH13" s="69"/>
      <c r="SI13" s="69"/>
      <c r="SJ13" s="69"/>
      <c r="SK13" s="69"/>
      <c r="SL13" s="69"/>
      <c r="SM13" s="69"/>
      <c r="SN13" s="69"/>
      <c r="SO13" s="69"/>
      <c r="SP13" s="69"/>
      <c r="SQ13" s="69"/>
      <c r="SR13" s="69"/>
      <c r="SS13" s="69"/>
      <c r="ST13" s="69"/>
      <c r="SU13" s="69"/>
      <c r="SV13" s="69"/>
      <c r="SW13" s="69"/>
      <c r="SX13" s="69"/>
      <c r="SY13" s="69"/>
      <c r="SZ13" s="69"/>
      <c r="TA13" s="69"/>
      <c r="TB13" s="69"/>
      <c r="TC13" s="69"/>
      <c r="TD13" s="69"/>
      <c r="TE13" s="69"/>
      <c r="TF13" s="69"/>
      <c r="TG13" s="69"/>
      <c r="TH13" s="69"/>
      <c r="TI13" s="69"/>
      <c r="TJ13" s="69"/>
      <c r="TK13" s="69"/>
      <c r="TL13" s="69"/>
      <c r="TM13" s="69"/>
      <c r="TN13" s="69"/>
      <c r="TO13" s="69"/>
      <c r="TP13" s="69"/>
      <c r="TQ13" s="69"/>
      <c r="TR13" s="69"/>
      <c r="TS13" s="69"/>
      <c r="TT13" s="69"/>
      <c r="TU13" s="69"/>
      <c r="TV13" s="69"/>
      <c r="TW13" s="69"/>
      <c r="TX13" s="69"/>
      <c r="TY13" s="69"/>
      <c r="TZ13" s="69"/>
      <c r="UA13" s="69"/>
      <c r="UB13" s="69"/>
      <c r="UC13" s="69"/>
      <c r="UD13" s="69"/>
      <c r="UE13" s="69"/>
      <c r="UF13" s="69"/>
      <c r="UG13" s="69"/>
      <c r="UH13" s="69"/>
      <c r="UI13" s="69"/>
      <c r="UJ13" s="69"/>
      <c r="UK13" s="69"/>
      <c r="UL13" s="69"/>
      <c r="UM13" s="69"/>
      <c r="UN13" s="69"/>
      <c r="UO13" s="69"/>
      <c r="UP13" s="69"/>
      <c r="UQ13" s="69"/>
      <c r="UR13" s="69"/>
      <c r="US13" s="69"/>
      <c r="UT13" s="69"/>
      <c r="UU13" s="69"/>
      <c r="UV13" s="69"/>
      <c r="UW13" s="69"/>
      <c r="UX13" s="69"/>
      <c r="UY13" s="69"/>
      <c r="UZ13" s="69"/>
      <c r="VA13" s="69"/>
      <c r="VB13" s="69"/>
      <c r="VC13" s="69"/>
      <c r="VD13" s="69"/>
      <c r="VE13" s="69"/>
      <c r="VF13" s="69"/>
      <c r="VG13" s="69"/>
      <c r="VH13" s="69"/>
      <c r="VI13" s="69"/>
      <c r="VJ13" s="69"/>
      <c r="VK13" s="69"/>
      <c r="VL13" s="69"/>
      <c r="VM13" s="69"/>
      <c r="VN13" s="69"/>
      <c r="VO13" s="69"/>
      <c r="VP13" s="69"/>
      <c r="VQ13" s="69"/>
      <c r="VR13" s="69"/>
      <c r="VS13" s="69"/>
      <c r="VT13" s="69"/>
      <c r="VU13" s="69"/>
      <c r="VV13" s="69"/>
      <c r="VW13" s="69"/>
      <c r="VX13" s="69"/>
      <c r="VY13" s="69"/>
      <c r="VZ13" s="69"/>
      <c r="WA13" s="69"/>
      <c r="WB13" s="69"/>
      <c r="WC13" s="69"/>
      <c r="WD13" s="69"/>
      <c r="WE13" s="69"/>
      <c r="WF13" s="69"/>
      <c r="WG13" s="69"/>
      <c r="WH13" s="69"/>
      <c r="WI13" s="69"/>
      <c r="WJ13" s="69"/>
      <c r="WK13" s="69"/>
      <c r="WL13" s="69"/>
      <c r="WM13" s="69"/>
      <c r="WN13" s="69"/>
      <c r="WO13" s="69"/>
      <c r="WP13" s="69"/>
      <c r="WQ13" s="69"/>
      <c r="WR13" s="69"/>
      <c r="WS13" s="69"/>
      <c r="WT13" s="69"/>
      <c r="WU13" s="69"/>
      <c r="WV13" s="69"/>
      <c r="WW13" s="69"/>
      <c r="WX13" s="69"/>
      <c r="WY13" s="69"/>
      <c r="WZ13" s="69"/>
      <c r="XA13" s="69"/>
      <c r="XB13" s="69"/>
      <c r="XC13" s="69"/>
      <c r="XD13" s="69"/>
      <c r="XE13" s="69"/>
      <c r="XF13" s="69"/>
      <c r="XG13" s="69"/>
      <c r="XH13" s="69"/>
      <c r="XI13" s="69"/>
      <c r="XJ13" s="69"/>
      <c r="XK13" s="69"/>
      <c r="XL13" s="69"/>
      <c r="XM13" s="69"/>
      <c r="XN13" s="69"/>
      <c r="XO13" s="69"/>
      <c r="XP13" s="69"/>
      <c r="XQ13" s="69"/>
      <c r="XR13" s="69"/>
      <c r="XS13" s="69"/>
      <c r="XT13" s="69"/>
      <c r="XU13" s="69"/>
      <c r="XV13" s="69"/>
      <c r="XW13" s="69"/>
      <c r="XX13" s="69"/>
      <c r="XY13" s="69"/>
      <c r="XZ13" s="69"/>
      <c r="YA13" s="69"/>
      <c r="YB13" s="69"/>
      <c r="YC13" s="69"/>
      <c r="YD13" s="69"/>
      <c r="YE13" s="69"/>
      <c r="YF13" s="69"/>
      <c r="YG13" s="69"/>
      <c r="YH13" s="69"/>
      <c r="YI13" s="69"/>
      <c r="YJ13" s="69"/>
      <c r="YK13" s="69"/>
      <c r="YL13" s="69"/>
      <c r="YM13" s="69"/>
      <c r="YN13" s="69"/>
      <c r="YO13" s="69"/>
      <c r="YP13" s="69"/>
      <c r="YQ13" s="69"/>
      <c r="YR13" s="69"/>
      <c r="YS13" s="69"/>
      <c r="YT13" s="69"/>
      <c r="YU13" s="69"/>
      <c r="YV13" s="69"/>
      <c r="YW13" s="69"/>
      <c r="YX13" s="69"/>
      <c r="YY13" s="69"/>
      <c r="YZ13" s="69"/>
      <c r="ZA13" s="69"/>
      <c r="ZB13" s="69"/>
      <c r="ZC13" s="69"/>
      <c r="ZD13" s="69"/>
      <c r="ZE13" s="69"/>
      <c r="ZF13" s="69"/>
      <c r="ZG13" s="69"/>
      <c r="ZH13" s="69"/>
      <c r="ZI13" s="69"/>
      <c r="ZJ13" s="69"/>
      <c r="ZK13" s="69"/>
      <c r="ZL13" s="69"/>
      <c r="ZM13" s="69"/>
      <c r="ZN13" s="69"/>
      <c r="ZO13" s="69"/>
      <c r="ZP13" s="69"/>
      <c r="ZQ13" s="69"/>
      <c r="ZR13" s="69"/>
      <c r="ZS13" s="69"/>
      <c r="ZT13" s="69"/>
      <c r="ZU13" s="69"/>
      <c r="ZV13" s="69"/>
      <c r="ZW13" s="69"/>
      <c r="ZX13" s="69"/>
      <c r="ZY13" s="69"/>
      <c r="ZZ13" s="69"/>
      <c r="AAA13" s="69"/>
      <c r="AAB13" s="69"/>
      <c r="AAC13" s="69"/>
      <c r="AAD13" s="69"/>
      <c r="AAE13" s="69"/>
      <c r="AAF13" s="69"/>
      <c r="AAG13" s="69"/>
      <c r="AAH13" s="69"/>
      <c r="AAI13" s="69"/>
      <c r="AAJ13" s="69"/>
      <c r="AAK13" s="69"/>
      <c r="AAL13" s="69"/>
      <c r="AAM13" s="69"/>
      <c r="AAN13" s="69"/>
      <c r="AAO13" s="69"/>
      <c r="AAP13" s="69"/>
      <c r="AAQ13" s="69"/>
      <c r="AAR13" s="69"/>
      <c r="AAS13" s="69"/>
      <c r="AAT13" s="69"/>
      <c r="AAU13" s="69"/>
      <c r="AAV13" s="69"/>
      <c r="AAW13" s="69"/>
      <c r="AAX13" s="69"/>
      <c r="AAY13" s="69"/>
      <c r="AAZ13" s="69"/>
      <c r="ABA13" s="69"/>
      <c r="ABB13" s="69"/>
      <c r="ABC13" s="69"/>
      <c r="ABD13" s="69"/>
      <c r="ABE13" s="69"/>
      <c r="ABF13" s="69"/>
      <c r="ABG13" s="69"/>
      <c r="ABH13" s="69"/>
      <c r="ABI13" s="69"/>
      <c r="ABJ13" s="69"/>
      <c r="ABK13" s="69"/>
      <c r="ABL13" s="69"/>
      <c r="ABM13" s="69"/>
      <c r="ABN13" s="69"/>
      <c r="ABO13" s="69"/>
      <c r="ABP13" s="69"/>
      <c r="ABQ13" s="69"/>
      <c r="ABR13" s="69"/>
      <c r="ABS13" s="69"/>
      <c r="ABT13" s="69"/>
      <c r="ABU13" s="69"/>
      <c r="ABV13" s="69"/>
      <c r="ABW13" s="69"/>
      <c r="ABX13" s="69"/>
      <c r="ABY13" s="69"/>
      <c r="ABZ13" s="69"/>
      <c r="ACA13" s="69"/>
      <c r="ACB13" s="69"/>
      <c r="ACC13" s="69"/>
      <c r="ACD13" s="69"/>
      <c r="ACE13" s="69"/>
      <c r="ACF13" s="69"/>
      <c r="ACG13" s="69"/>
      <c r="ACH13" s="69"/>
      <c r="ACI13" s="69"/>
      <c r="ACJ13" s="69"/>
      <c r="ACK13" s="69"/>
      <c r="ACL13" s="69"/>
      <c r="ACM13" s="69"/>
      <c r="ACN13" s="69"/>
      <c r="ACO13" s="69"/>
      <c r="ACP13" s="69"/>
      <c r="ACQ13" s="69"/>
      <c r="ACR13" s="69"/>
      <c r="ACS13" s="69"/>
      <c r="ACT13" s="69"/>
      <c r="ACU13" s="69"/>
      <c r="ACV13" s="69"/>
      <c r="ACW13" s="69"/>
      <c r="ACX13" s="69"/>
      <c r="ACY13" s="69"/>
      <c r="ACZ13" s="69"/>
      <c r="ADA13" s="69"/>
      <c r="ADB13" s="69"/>
      <c r="ADC13" s="69"/>
      <c r="ADD13" s="69"/>
      <c r="ADE13" s="69"/>
      <c r="ADF13" s="69"/>
      <c r="ADG13" s="69"/>
      <c r="ADH13" s="69"/>
      <c r="ADI13" s="69"/>
      <c r="ADJ13" s="69"/>
      <c r="ADK13" s="69"/>
      <c r="ADL13" s="69"/>
      <c r="ADM13" s="69"/>
      <c r="ADN13" s="69"/>
      <c r="ADO13" s="69"/>
      <c r="ADP13" s="69"/>
      <c r="ADQ13" s="69"/>
      <c r="ADR13" s="69"/>
      <c r="ADS13" s="69"/>
      <c r="ADT13" s="69"/>
      <c r="ADU13" s="69"/>
      <c r="ADV13" s="69"/>
      <c r="ADW13" s="69"/>
      <c r="ADX13" s="69"/>
      <c r="ADY13" s="69"/>
      <c r="ADZ13" s="69"/>
      <c r="AEA13" s="69"/>
      <c r="AEB13" s="69"/>
      <c r="AEC13" s="69"/>
      <c r="AED13" s="69"/>
      <c r="AEE13" s="69"/>
      <c r="AEF13" s="69"/>
      <c r="AEG13" s="69"/>
      <c r="AEH13" s="69"/>
      <c r="AEI13" s="69"/>
      <c r="AEJ13" s="69"/>
      <c r="AEK13" s="69"/>
      <c r="AEL13" s="69"/>
      <c r="AEM13" s="69"/>
      <c r="AEN13" s="69"/>
      <c r="AEO13" s="69"/>
      <c r="AEP13" s="69"/>
      <c r="AEQ13" s="69"/>
      <c r="AER13" s="69"/>
      <c r="AES13" s="69"/>
      <c r="AET13" s="69"/>
      <c r="AEU13" s="69"/>
      <c r="AEV13" s="69"/>
      <c r="AEW13" s="69"/>
      <c r="AEX13" s="69"/>
      <c r="AEY13" s="69"/>
      <c r="AEZ13" s="69"/>
      <c r="AFA13" s="69"/>
      <c r="AFB13" s="69"/>
      <c r="AFC13" s="69"/>
      <c r="AFD13" s="69"/>
      <c r="AFE13" s="69"/>
      <c r="AFF13" s="69"/>
      <c r="AFG13" s="69"/>
      <c r="AFH13" s="69"/>
      <c r="AFI13" s="69"/>
      <c r="AFJ13" s="69"/>
      <c r="AFK13" s="69"/>
      <c r="AFL13" s="69"/>
      <c r="AFM13" s="69"/>
      <c r="AFN13" s="69"/>
      <c r="AFO13" s="69"/>
      <c r="AFP13" s="69"/>
      <c r="AFQ13" s="69"/>
      <c r="AFR13" s="69"/>
      <c r="AFS13" s="69"/>
      <c r="AFT13" s="69"/>
      <c r="AFU13" s="69"/>
      <c r="AFV13" s="69"/>
      <c r="AFW13" s="69"/>
      <c r="AFX13" s="69"/>
      <c r="AFY13" s="69"/>
      <c r="AFZ13" s="69"/>
      <c r="AGA13" s="69"/>
      <c r="AGB13" s="69"/>
      <c r="AGC13" s="69"/>
      <c r="AGD13" s="69"/>
      <c r="AGE13" s="69"/>
      <c r="AGF13" s="69"/>
      <c r="AGG13" s="69"/>
      <c r="AGH13" s="69"/>
      <c r="AGI13" s="69"/>
      <c r="AGJ13" s="69"/>
      <c r="AGK13" s="69"/>
      <c r="AGL13" s="69"/>
      <c r="AGM13" s="69"/>
      <c r="AGN13" s="69"/>
      <c r="AGO13" s="69"/>
      <c r="AGP13" s="69"/>
      <c r="AGQ13" s="69"/>
      <c r="AGR13" s="69"/>
      <c r="AGS13" s="69"/>
      <c r="AGT13" s="69"/>
      <c r="AGU13" s="69"/>
      <c r="AGV13" s="69"/>
      <c r="AGW13" s="69"/>
      <c r="AGX13" s="69"/>
      <c r="AGY13" s="69"/>
      <c r="AGZ13" s="69"/>
      <c r="AHA13" s="69"/>
      <c r="AHB13" s="69"/>
      <c r="AHC13" s="69"/>
      <c r="AHD13" s="69"/>
      <c r="AHE13" s="69"/>
      <c r="AHF13" s="69"/>
      <c r="AHG13" s="69"/>
      <c r="AHH13" s="69"/>
      <c r="AHI13" s="69"/>
      <c r="AHJ13" s="69"/>
      <c r="AHK13" s="69"/>
      <c r="AHL13" s="69"/>
      <c r="AHM13" s="69"/>
      <c r="AHN13" s="69"/>
      <c r="AHO13" s="69"/>
      <c r="AHP13" s="69"/>
      <c r="AHQ13" s="69"/>
      <c r="AHR13" s="69"/>
      <c r="AHS13" s="69"/>
      <c r="AHT13" s="69"/>
      <c r="AHU13" s="69"/>
      <c r="AHV13" s="69"/>
      <c r="AHW13" s="69"/>
      <c r="AHX13" s="69"/>
      <c r="AHY13" s="69"/>
      <c r="AHZ13" s="69"/>
      <c r="AIA13" s="69"/>
      <c r="AIB13" s="69"/>
      <c r="AIC13" s="69"/>
      <c r="AID13" s="69"/>
      <c r="AIE13" s="69"/>
      <c r="AIF13" s="69"/>
      <c r="AIG13" s="69"/>
      <c r="AIH13" s="69"/>
      <c r="AII13" s="69"/>
      <c r="AIJ13" s="69"/>
      <c r="AIK13" s="69"/>
      <c r="AIL13" s="69"/>
      <c r="AIM13" s="69"/>
      <c r="AIN13" s="69"/>
      <c r="AIO13" s="69"/>
      <c r="AIP13" s="69"/>
      <c r="AIQ13" s="69"/>
      <c r="AIR13" s="69"/>
      <c r="AIS13" s="69"/>
      <c r="AIT13" s="69"/>
      <c r="AIU13" s="69"/>
      <c r="AIV13" s="69"/>
      <c r="AIW13" s="69"/>
      <c r="AIX13" s="69"/>
      <c r="AIY13" s="69"/>
      <c r="AIZ13" s="69"/>
      <c r="AJA13" s="69"/>
      <c r="AJB13" s="69"/>
      <c r="AJC13" s="69"/>
      <c r="AJD13" s="69"/>
      <c r="AJE13" s="69"/>
      <c r="AJF13" s="69"/>
      <c r="AJG13" s="69"/>
      <c r="AJH13" s="69"/>
      <c r="AJI13" s="69"/>
      <c r="AJJ13" s="69"/>
      <c r="AJK13" s="69"/>
      <c r="AJL13" s="69"/>
      <c r="AJM13" s="69"/>
      <c r="AJN13" s="69"/>
      <c r="AJO13" s="69"/>
      <c r="AJP13" s="69"/>
      <c r="AJQ13" s="69"/>
      <c r="AJR13" s="69"/>
      <c r="AJS13" s="69"/>
      <c r="AJT13" s="69"/>
      <c r="AJU13" s="69"/>
      <c r="AJV13" s="69"/>
      <c r="AJW13" s="69"/>
      <c r="AJX13" s="69"/>
      <c r="AJY13" s="69"/>
      <c r="AJZ13" s="69"/>
      <c r="AKA13" s="69"/>
      <c r="AKB13" s="69"/>
      <c r="AKC13" s="69"/>
      <c r="AKD13" s="69"/>
      <c r="AKE13" s="69"/>
      <c r="AKF13" s="69"/>
      <c r="AKG13" s="69"/>
      <c r="AKH13" s="69"/>
      <c r="AKI13" s="69"/>
      <c r="AKJ13" s="69"/>
      <c r="AKK13" s="69"/>
      <c r="AKL13" s="69"/>
      <c r="AKM13" s="69"/>
      <c r="AKN13" s="69"/>
      <c r="AKO13" s="69"/>
      <c r="AKP13" s="69"/>
      <c r="AKQ13" s="69"/>
      <c r="AKR13" s="69"/>
      <c r="AKS13" s="69"/>
      <c r="AKT13" s="69"/>
      <c r="AKU13" s="69"/>
      <c r="AKV13" s="69"/>
      <c r="AKW13" s="69"/>
      <c r="AKX13" s="69"/>
      <c r="AKY13" s="69"/>
      <c r="AKZ13" s="69"/>
      <c r="ALA13" s="69"/>
      <c r="ALB13" s="69"/>
      <c r="ALC13" s="69"/>
      <c r="ALD13" s="69"/>
      <c r="ALE13" s="69"/>
      <c r="ALF13" s="69"/>
      <c r="ALG13" s="69"/>
      <c r="ALH13" s="69"/>
      <c r="ALI13" s="69"/>
      <c r="ALJ13" s="69"/>
      <c r="ALK13" s="69"/>
      <c r="ALL13" s="69"/>
      <c r="ALM13" s="69"/>
      <c r="ALN13" s="69"/>
      <c r="ALO13" s="69"/>
      <c r="ALP13" s="69"/>
      <c r="ALQ13" s="69"/>
      <c r="ALR13" s="69"/>
      <c r="ALS13" s="69"/>
      <c r="ALT13" s="69"/>
      <c r="ALU13" s="69"/>
      <c r="ALV13" s="69"/>
      <c r="ALW13" s="69"/>
      <c r="ALX13" s="69"/>
      <c r="ALY13" s="69"/>
      <c r="ALZ13" s="69"/>
      <c r="AMA13" s="69"/>
      <c r="AMB13" s="69"/>
      <c r="AMC13" s="69"/>
      <c r="AMD13" s="69"/>
      <c r="AME13" s="69"/>
      <c r="AMF13" s="69"/>
      <c r="AMG13" s="69"/>
      <c r="AMH13" s="69"/>
      <c r="AMI13" s="69"/>
      <c r="AMJ13" s="69"/>
    </row>
    <row r="14" spans="1:1024" s="10" customFormat="1" ht="66" hidden="1" customHeight="1" x14ac:dyDescent="0.2">
      <c r="A14" s="23"/>
      <c r="B14" s="180" t="s">
        <v>37</v>
      </c>
      <c r="C14" s="180" t="s">
        <v>38</v>
      </c>
      <c r="D14" s="180" t="s">
        <v>39</v>
      </c>
      <c r="E14" s="180" t="s">
        <v>40</v>
      </c>
      <c r="F14" s="180" t="s">
        <v>13</v>
      </c>
      <c r="G14" s="180" t="s">
        <v>14</v>
      </c>
      <c r="H14" s="180" t="s">
        <v>41</v>
      </c>
      <c r="I14" s="2"/>
      <c r="J14" s="180" t="s">
        <v>42</v>
      </c>
      <c r="K14" s="203"/>
      <c r="L14" s="203"/>
      <c r="M14" s="29"/>
      <c r="N14" s="30"/>
      <c r="O14" s="204" t="s">
        <v>43</v>
      </c>
      <c r="P14" s="180" t="s">
        <v>44</v>
      </c>
      <c r="Q14" s="203"/>
      <c r="R14" s="203"/>
      <c r="S14" s="23"/>
      <c r="T14" s="27"/>
      <c r="U14" s="22"/>
      <c r="V14" s="22"/>
      <c r="W14" s="31"/>
      <c r="X14" s="32"/>
      <c r="Y14" s="150"/>
      <c r="Z14" s="23"/>
      <c r="AA14" s="23"/>
      <c r="AB14" s="23"/>
      <c r="AC14" s="180" t="s">
        <v>36</v>
      </c>
    </row>
    <row r="15" spans="1:1024" s="39" customFormat="1" ht="66" hidden="1" customHeight="1" x14ac:dyDescent="0.2">
      <c r="A15" s="33" t="s">
        <v>45</v>
      </c>
      <c r="B15" s="180"/>
      <c r="C15" s="180"/>
      <c r="D15" s="180"/>
      <c r="E15" s="180"/>
      <c r="F15" s="180"/>
      <c r="G15" s="180"/>
      <c r="H15" s="180"/>
      <c r="I15" s="33" t="s">
        <v>46</v>
      </c>
      <c r="J15" s="180"/>
      <c r="K15" s="33" t="s">
        <v>47</v>
      </c>
      <c r="L15" s="33" t="s">
        <v>48</v>
      </c>
      <c r="M15" s="34" t="str">
        <f>+M10</f>
        <v>Valor de la meta del indicador de producto del proyecto a la fecha de corte</v>
      </c>
      <c r="N15" s="35" t="str">
        <f>+N10</f>
        <v>% avance de la meta del indicador del proyecto a la fecha de corte</v>
      </c>
      <c r="O15" s="204"/>
      <c r="P15" s="180"/>
      <c r="Q15" s="33" t="s">
        <v>49</v>
      </c>
      <c r="R15" s="33" t="s">
        <v>50</v>
      </c>
      <c r="S15" s="33"/>
      <c r="T15" s="36"/>
      <c r="U15" s="33" t="s">
        <v>51</v>
      </c>
      <c r="V15" s="33" t="s">
        <v>29</v>
      </c>
      <c r="W15" s="37" t="s">
        <v>52</v>
      </c>
      <c r="X15" s="38" t="str">
        <f>+X10</f>
        <v>Recursos ejecutados en miles de pesos en el momento presupuestal</v>
      </c>
      <c r="Y15" s="151" t="str">
        <f>+Y10</f>
        <v>% ejecución presupuestal a la fecha de corte, por actividad</v>
      </c>
      <c r="Z15" s="33" t="str">
        <f>+Z10</f>
        <v>Población beneficiada con la actividad</v>
      </c>
      <c r="AA15" s="33" t="str">
        <f>+AA10</f>
        <v>Lugar geográfico en que se desarrolla la actividad</v>
      </c>
      <c r="AB15" s="33" t="str">
        <f>+AB10</f>
        <v>Observaciones a la fecha del corte por actividad o total proyecto</v>
      </c>
      <c r="AC15" s="180"/>
    </row>
    <row r="16" spans="1:1024" ht="217.5" customHeight="1" thickBot="1" x14ac:dyDescent="0.25">
      <c r="A16" s="103" t="s">
        <v>53</v>
      </c>
      <c r="B16" s="193" t="s">
        <v>54</v>
      </c>
      <c r="C16" s="193" t="s">
        <v>55</v>
      </c>
      <c r="D16" s="196" t="s">
        <v>56</v>
      </c>
      <c r="E16" s="193" t="s">
        <v>57</v>
      </c>
      <c r="F16" s="196" t="s">
        <v>58</v>
      </c>
      <c r="G16" s="197">
        <v>2015630010109</v>
      </c>
      <c r="H16" s="193" t="s">
        <v>59</v>
      </c>
      <c r="I16" s="193" t="s">
        <v>60</v>
      </c>
      <c r="J16" s="193" t="s">
        <v>61</v>
      </c>
      <c r="K16" s="97">
        <v>38</v>
      </c>
      <c r="L16" s="97">
        <v>50</v>
      </c>
      <c r="M16" s="97">
        <v>50</v>
      </c>
      <c r="N16" s="139">
        <f>M16/L16</f>
        <v>1</v>
      </c>
      <c r="O16" s="96" t="s">
        <v>271</v>
      </c>
      <c r="P16" s="97" t="s">
        <v>62</v>
      </c>
      <c r="Q16" s="97">
        <v>38</v>
      </c>
      <c r="R16" s="97">
        <v>50</v>
      </c>
      <c r="S16" s="97">
        <v>50</v>
      </c>
      <c r="T16" s="139">
        <f>S16/R16</f>
        <v>1</v>
      </c>
      <c r="U16" s="193" t="s">
        <v>252</v>
      </c>
      <c r="V16" s="193" t="s">
        <v>63</v>
      </c>
      <c r="W16" s="194">
        <v>147940</v>
      </c>
      <c r="X16" s="194">
        <v>147940</v>
      </c>
      <c r="Y16" s="195">
        <f>X16/W16</f>
        <v>1</v>
      </c>
      <c r="Z16" s="193" t="s">
        <v>64</v>
      </c>
      <c r="AA16" s="193" t="s">
        <v>0</v>
      </c>
      <c r="AB16" s="143" t="s">
        <v>222</v>
      </c>
      <c r="AC16" s="40"/>
      <c r="AD16" s="39"/>
      <c r="AE16" s="69"/>
    </row>
    <row r="17" spans="1:31" ht="51.75" customHeight="1" thickBot="1" x14ac:dyDescent="0.25">
      <c r="A17" s="104" t="s">
        <v>53</v>
      </c>
      <c r="B17" s="193"/>
      <c r="C17" s="193"/>
      <c r="D17" s="196"/>
      <c r="E17" s="193"/>
      <c r="F17" s="196"/>
      <c r="G17" s="197"/>
      <c r="H17" s="193"/>
      <c r="I17" s="193"/>
      <c r="J17" s="193"/>
      <c r="K17" s="119">
        <v>10</v>
      </c>
      <c r="L17" s="119">
        <v>5</v>
      </c>
      <c r="M17" s="99">
        <v>5</v>
      </c>
      <c r="N17" s="139">
        <f>M17/L17</f>
        <v>1</v>
      </c>
      <c r="O17" s="98" t="s">
        <v>272</v>
      </c>
      <c r="P17" s="99" t="s">
        <v>62</v>
      </c>
      <c r="Q17" s="119">
        <v>10</v>
      </c>
      <c r="R17" s="119">
        <v>5</v>
      </c>
      <c r="S17" s="99">
        <v>5</v>
      </c>
      <c r="T17" s="139">
        <f>S17/R17</f>
        <v>1</v>
      </c>
      <c r="U17" s="193"/>
      <c r="V17" s="193"/>
      <c r="W17" s="194"/>
      <c r="X17" s="194"/>
      <c r="Y17" s="195"/>
      <c r="Z17" s="193"/>
      <c r="AA17" s="193"/>
      <c r="AB17" s="143" t="s">
        <v>220</v>
      </c>
      <c r="AC17" s="41"/>
      <c r="AD17" s="69"/>
      <c r="AE17" s="69"/>
    </row>
    <row r="18" spans="1:31" ht="98.25" customHeight="1" thickBot="1" x14ac:dyDescent="0.25">
      <c r="A18" s="104" t="s">
        <v>53</v>
      </c>
      <c r="B18" s="193"/>
      <c r="C18" s="193"/>
      <c r="D18" s="196"/>
      <c r="E18" s="193"/>
      <c r="F18" s="196"/>
      <c r="G18" s="197"/>
      <c r="H18" s="193"/>
      <c r="I18" s="193"/>
      <c r="J18" s="193"/>
      <c r="K18" s="119">
        <v>3</v>
      </c>
      <c r="L18" s="119">
        <v>3</v>
      </c>
      <c r="M18" s="99">
        <v>2</v>
      </c>
      <c r="N18" s="139">
        <f>M18/L18</f>
        <v>0.66666666666666663</v>
      </c>
      <c r="O18" s="98" t="s">
        <v>273</v>
      </c>
      <c r="P18" s="99" t="s">
        <v>62</v>
      </c>
      <c r="Q18" s="119">
        <v>3</v>
      </c>
      <c r="R18" s="119">
        <v>3</v>
      </c>
      <c r="S18" s="99">
        <v>2</v>
      </c>
      <c r="T18" s="139">
        <f>S18/R18</f>
        <v>0.66666666666666663</v>
      </c>
      <c r="U18" s="193"/>
      <c r="V18" s="193"/>
      <c r="W18" s="194"/>
      <c r="X18" s="194"/>
      <c r="Y18" s="195"/>
      <c r="Z18" s="193"/>
      <c r="AA18" s="193"/>
      <c r="AB18" s="144" t="s">
        <v>350</v>
      </c>
      <c r="AC18" s="70"/>
      <c r="AD18" s="69"/>
      <c r="AE18" s="69"/>
    </row>
    <row r="19" spans="1:31" ht="275.25" customHeight="1" thickBot="1" x14ac:dyDescent="0.25">
      <c r="A19" s="104" t="s">
        <v>53</v>
      </c>
      <c r="B19" s="193"/>
      <c r="C19" s="193"/>
      <c r="D19" s="196"/>
      <c r="E19" s="193"/>
      <c r="F19" s="196"/>
      <c r="G19" s="197"/>
      <c r="H19" s="193"/>
      <c r="I19" s="193"/>
      <c r="J19" s="193"/>
      <c r="K19" s="119">
        <v>7</v>
      </c>
      <c r="L19" s="119">
        <v>8</v>
      </c>
      <c r="M19" s="99">
        <v>9</v>
      </c>
      <c r="N19" s="139">
        <f>M19/L19</f>
        <v>1.125</v>
      </c>
      <c r="O19" s="98" t="s">
        <v>274</v>
      </c>
      <c r="P19" s="99" t="s">
        <v>62</v>
      </c>
      <c r="Q19" s="119">
        <v>7</v>
      </c>
      <c r="R19" s="119">
        <v>8</v>
      </c>
      <c r="S19" s="99">
        <v>9</v>
      </c>
      <c r="T19" s="139">
        <f>S19/R19</f>
        <v>1.125</v>
      </c>
      <c r="U19" s="193"/>
      <c r="V19" s="193"/>
      <c r="W19" s="194"/>
      <c r="X19" s="194"/>
      <c r="Y19" s="195"/>
      <c r="Z19" s="193"/>
      <c r="AA19" s="193"/>
      <c r="AB19" s="145" t="s">
        <v>364</v>
      </c>
      <c r="AC19" s="41"/>
      <c r="AD19" s="69"/>
      <c r="AE19" s="69"/>
    </row>
    <row r="20" spans="1:31" ht="117" customHeight="1" thickBot="1" x14ac:dyDescent="0.25">
      <c r="A20" s="104" t="s">
        <v>53</v>
      </c>
      <c r="B20" s="193"/>
      <c r="C20" s="193"/>
      <c r="D20" s="196"/>
      <c r="E20" s="193"/>
      <c r="F20" s="196"/>
      <c r="G20" s="197"/>
      <c r="H20" s="193"/>
      <c r="I20" s="193"/>
      <c r="J20" s="193"/>
      <c r="K20" s="119">
        <v>3</v>
      </c>
      <c r="L20" s="119">
        <v>4</v>
      </c>
      <c r="M20" s="99">
        <v>4</v>
      </c>
      <c r="N20" s="139">
        <f>M20/L20</f>
        <v>1</v>
      </c>
      <c r="O20" s="98" t="s">
        <v>275</v>
      </c>
      <c r="P20" s="99" t="s">
        <v>62</v>
      </c>
      <c r="Q20" s="119">
        <v>3</v>
      </c>
      <c r="R20" s="119">
        <v>4</v>
      </c>
      <c r="S20" s="99">
        <v>4</v>
      </c>
      <c r="T20" s="139">
        <f>S20/R20</f>
        <v>1</v>
      </c>
      <c r="U20" s="193"/>
      <c r="V20" s="193"/>
      <c r="W20" s="194"/>
      <c r="X20" s="194"/>
      <c r="Y20" s="195"/>
      <c r="Z20" s="193"/>
      <c r="AA20" s="193"/>
      <c r="AB20" s="146" t="s">
        <v>351</v>
      </c>
      <c r="AC20" s="41"/>
      <c r="AD20" s="69"/>
      <c r="AE20" s="69"/>
    </row>
    <row r="21" spans="1:31" ht="97.5" customHeight="1" thickBot="1" x14ac:dyDescent="0.25">
      <c r="A21" s="104" t="s">
        <v>53</v>
      </c>
      <c r="B21" s="193"/>
      <c r="C21" s="193"/>
      <c r="D21" s="196"/>
      <c r="E21" s="193"/>
      <c r="F21" s="196"/>
      <c r="G21" s="197"/>
      <c r="H21" s="193"/>
      <c r="I21" s="193"/>
      <c r="J21" s="193"/>
      <c r="K21" s="119">
        <v>18</v>
      </c>
      <c r="L21" s="119">
        <v>15</v>
      </c>
      <c r="M21" s="99">
        <v>15</v>
      </c>
      <c r="N21" s="139">
        <f t="shared" ref="N21:N22" si="0">M21/L21</f>
        <v>1</v>
      </c>
      <c r="O21" s="98" t="s">
        <v>276</v>
      </c>
      <c r="P21" s="99" t="s">
        <v>62</v>
      </c>
      <c r="Q21" s="119">
        <v>18</v>
      </c>
      <c r="R21" s="119">
        <v>15</v>
      </c>
      <c r="S21" s="99">
        <v>15</v>
      </c>
      <c r="T21" s="139">
        <f t="shared" ref="T21:T47" si="1">S21/R21</f>
        <v>1</v>
      </c>
      <c r="U21" s="193"/>
      <c r="V21" s="193"/>
      <c r="W21" s="194"/>
      <c r="X21" s="194"/>
      <c r="Y21" s="195"/>
      <c r="Z21" s="193"/>
      <c r="AA21" s="193"/>
      <c r="AB21" s="146" t="s">
        <v>219</v>
      </c>
      <c r="AC21" s="41"/>
      <c r="AD21" s="69"/>
      <c r="AE21" s="69"/>
    </row>
    <row r="22" spans="1:31" ht="87" customHeight="1" thickBot="1" x14ac:dyDescent="0.25">
      <c r="A22" s="104" t="s">
        <v>53</v>
      </c>
      <c r="B22" s="193"/>
      <c r="C22" s="193"/>
      <c r="D22" s="196"/>
      <c r="E22" s="193"/>
      <c r="F22" s="196"/>
      <c r="G22" s="197"/>
      <c r="H22" s="193"/>
      <c r="I22" s="193"/>
      <c r="J22" s="193"/>
      <c r="K22" s="119">
        <v>0</v>
      </c>
      <c r="L22" s="119">
        <v>10</v>
      </c>
      <c r="M22" s="99">
        <v>10</v>
      </c>
      <c r="N22" s="139">
        <f t="shared" si="0"/>
        <v>1</v>
      </c>
      <c r="O22" s="98" t="s">
        <v>277</v>
      </c>
      <c r="P22" s="99" t="s">
        <v>62</v>
      </c>
      <c r="Q22" s="119">
        <v>0</v>
      </c>
      <c r="R22" s="119">
        <v>10</v>
      </c>
      <c r="S22" s="99">
        <v>10</v>
      </c>
      <c r="T22" s="139">
        <f t="shared" si="1"/>
        <v>1</v>
      </c>
      <c r="U22" s="193"/>
      <c r="V22" s="193"/>
      <c r="W22" s="194"/>
      <c r="X22" s="194"/>
      <c r="Y22" s="195"/>
      <c r="Z22" s="193"/>
      <c r="AA22" s="193"/>
      <c r="AB22" s="146" t="s">
        <v>218</v>
      </c>
      <c r="AC22" s="41"/>
      <c r="AD22" s="69"/>
      <c r="AE22" s="69"/>
    </row>
    <row r="23" spans="1:31" ht="28.5" customHeight="1" thickBot="1" x14ac:dyDescent="0.25">
      <c r="A23" s="104" t="s">
        <v>53</v>
      </c>
      <c r="B23" s="193"/>
      <c r="C23" s="193"/>
      <c r="D23" s="196"/>
      <c r="E23" s="193"/>
      <c r="F23" s="196"/>
      <c r="G23" s="197"/>
      <c r="H23" s="193"/>
      <c r="I23" s="193"/>
      <c r="J23" s="193"/>
      <c r="K23" s="120">
        <v>1</v>
      </c>
      <c r="L23" s="120">
        <v>2</v>
      </c>
      <c r="M23" s="99">
        <v>2</v>
      </c>
      <c r="N23" s="139">
        <f>M23/L23</f>
        <v>1</v>
      </c>
      <c r="O23" s="3" t="s">
        <v>278</v>
      </c>
      <c r="P23" s="99" t="s">
        <v>62</v>
      </c>
      <c r="Q23" s="120">
        <v>1.5</v>
      </c>
      <c r="R23" s="120">
        <v>2</v>
      </c>
      <c r="S23" s="99">
        <v>2</v>
      </c>
      <c r="T23" s="139">
        <f>S23/R23</f>
        <v>1</v>
      </c>
      <c r="U23" s="193"/>
      <c r="V23" s="193"/>
      <c r="W23" s="194"/>
      <c r="X23" s="194"/>
      <c r="Y23" s="195"/>
      <c r="Z23" s="193"/>
      <c r="AA23" s="193"/>
      <c r="AB23" s="146" t="s">
        <v>65</v>
      </c>
      <c r="AC23" s="41"/>
      <c r="AD23" s="69"/>
      <c r="AE23" s="69"/>
    </row>
    <row r="24" spans="1:31" ht="334.5" customHeight="1" x14ac:dyDescent="0.2">
      <c r="A24" s="104" t="s">
        <v>53</v>
      </c>
      <c r="B24" s="168" t="s">
        <v>54</v>
      </c>
      <c r="C24" s="168" t="s">
        <v>55</v>
      </c>
      <c r="D24" s="173" t="s">
        <v>66</v>
      </c>
      <c r="E24" s="168" t="s">
        <v>67</v>
      </c>
      <c r="F24" s="173" t="s">
        <v>68</v>
      </c>
      <c r="G24" s="174">
        <v>2015630010110</v>
      </c>
      <c r="H24" s="168" t="s">
        <v>69</v>
      </c>
      <c r="I24" s="168" t="s">
        <v>70</v>
      </c>
      <c r="J24" s="168" t="s">
        <v>71</v>
      </c>
      <c r="K24" s="97">
        <v>3</v>
      </c>
      <c r="L24" s="97">
        <v>3</v>
      </c>
      <c r="M24" s="121">
        <v>3</v>
      </c>
      <c r="N24" s="139">
        <f t="shared" ref="N24" si="2">M24/L24</f>
        <v>1</v>
      </c>
      <c r="O24" s="96" t="s">
        <v>221</v>
      </c>
      <c r="P24" s="97" t="s">
        <v>72</v>
      </c>
      <c r="Q24" s="97">
        <v>3</v>
      </c>
      <c r="R24" s="97">
        <v>3</v>
      </c>
      <c r="S24" s="121">
        <v>3</v>
      </c>
      <c r="T24" s="139">
        <f t="shared" si="1"/>
        <v>1</v>
      </c>
      <c r="U24" s="168" t="s">
        <v>253</v>
      </c>
      <c r="V24" s="168" t="s">
        <v>63</v>
      </c>
      <c r="W24" s="172">
        <v>28050</v>
      </c>
      <c r="X24" s="172">
        <v>28050</v>
      </c>
      <c r="Y24" s="170">
        <f>X24/W24</f>
        <v>1</v>
      </c>
      <c r="Z24" s="168" t="s">
        <v>64</v>
      </c>
      <c r="AA24" s="168" t="s">
        <v>0</v>
      </c>
      <c r="AB24" s="144" t="s">
        <v>352</v>
      </c>
      <c r="AC24" s="42"/>
      <c r="AD24" s="69"/>
      <c r="AE24" s="69"/>
    </row>
    <row r="25" spans="1:31" ht="48" customHeight="1" thickBot="1" x14ac:dyDescent="0.25">
      <c r="A25" s="104" t="s">
        <v>53</v>
      </c>
      <c r="B25" s="168"/>
      <c r="C25" s="168"/>
      <c r="D25" s="173"/>
      <c r="E25" s="168"/>
      <c r="F25" s="173"/>
      <c r="G25" s="174"/>
      <c r="H25" s="168"/>
      <c r="I25" s="168"/>
      <c r="J25" s="168"/>
      <c r="K25" s="122">
        <v>1</v>
      </c>
      <c r="L25" s="122">
        <v>1</v>
      </c>
      <c r="M25" s="121">
        <v>1</v>
      </c>
      <c r="N25" s="139">
        <v>1</v>
      </c>
      <c r="O25" s="3" t="s">
        <v>279</v>
      </c>
      <c r="P25" s="122" t="s">
        <v>72</v>
      </c>
      <c r="Q25" s="122">
        <v>1</v>
      </c>
      <c r="R25" s="122">
        <v>1</v>
      </c>
      <c r="S25" s="121">
        <v>1</v>
      </c>
      <c r="T25" s="139">
        <v>1</v>
      </c>
      <c r="U25" s="168"/>
      <c r="V25" s="168"/>
      <c r="W25" s="172"/>
      <c r="X25" s="172"/>
      <c r="Y25" s="170"/>
      <c r="Z25" s="168"/>
      <c r="AA25" s="168"/>
      <c r="AB25" s="146" t="s">
        <v>223</v>
      </c>
      <c r="AC25" s="42"/>
      <c r="AD25" s="69"/>
      <c r="AE25" s="69"/>
    </row>
    <row r="26" spans="1:31" ht="87.75" customHeight="1" thickBot="1" x14ac:dyDescent="0.25">
      <c r="A26" s="104" t="s">
        <v>53</v>
      </c>
      <c r="B26" s="1" t="s">
        <v>54</v>
      </c>
      <c r="C26" s="1" t="s">
        <v>55</v>
      </c>
      <c r="D26" s="5" t="s">
        <v>66</v>
      </c>
      <c r="E26" s="98" t="s">
        <v>67</v>
      </c>
      <c r="F26" s="99" t="s">
        <v>68</v>
      </c>
      <c r="G26" s="108">
        <v>2015630010111</v>
      </c>
      <c r="H26" s="98" t="s">
        <v>73</v>
      </c>
      <c r="I26" s="98" t="s">
        <v>70</v>
      </c>
      <c r="J26" s="98" t="s">
        <v>74</v>
      </c>
      <c r="K26" s="123">
        <v>100</v>
      </c>
      <c r="L26" s="123">
        <v>100</v>
      </c>
      <c r="M26" s="121">
        <v>100</v>
      </c>
      <c r="N26" s="139">
        <f>M26/L26</f>
        <v>1</v>
      </c>
      <c r="O26" s="43" t="s">
        <v>280</v>
      </c>
      <c r="P26" s="124" t="s">
        <v>72</v>
      </c>
      <c r="Q26" s="123">
        <v>100</v>
      </c>
      <c r="R26" s="123">
        <v>100</v>
      </c>
      <c r="S26" s="121">
        <v>100</v>
      </c>
      <c r="T26" s="139">
        <f>S26/R26</f>
        <v>1</v>
      </c>
      <c r="U26" s="118" t="s">
        <v>75</v>
      </c>
      <c r="V26" s="118" t="s">
        <v>63</v>
      </c>
      <c r="W26" s="101">
        <v>0</v>
      </c>
      <c r="X26" s="101">
        <v>0</v>
      </c>
      <c r="Y26" s="152">
        <v>0</v>
      </c>
      <c r="Z26" s="98" t="s">
        <v>64</v>
      </c>
      <c r="AA26" s="98" t="s">
        <v>0</v>
      </c>
      <c r="AB26" s="146" t="s">
        <v>76</v>
      </c>
      <c r="AC26" s="42"/>
      <c r="AD26" s="69"/>
      <c r="AE26" s="69"/>
    </row>
    <row r="27" spans="1:31" ht="33.75" customHeight="1" x14ac:dyDescent="0.2">
      <c r="A27" s="105" t="s">
        <v>53</v>
      </c>
      <c r="B27" s="168" t="s">
        <v>54</v>
      </c>
      <c r="C27" s="168" t="s">
        <v>55</v>
      </c>
      <c r="D27" s="173" t="s">
        <v>66</v>
      </c>
      <c r="E27" s="168" t="s">
        <v>77</v>
      </c>
      <c r="F27" s="173" t="s">
        <v>78</v>
      </c>
      <c r="G27" s="174">
        <v>2015630010112</v>
      </c>
      <c r="H27" s="168" t="s">
        <v>79</v>
      </c>
      <c r="I27" s="168" t="s">
        <v>80</v>
      </c>
      <c r="J27" s="168" t="s">
        <v>81</v>
      </c>
      <c r="K27" s="97">
        <v>2</v>
      </c>
      <c r="L27" s="97">
        <v>1</v>
      </c>
      <c r="M27" s="121">
        <v>2</v>
      </c>
      <c r="N27" s="139">
        <f t="shared" ref="N27:N32" si="3">M27/L27</f>
        <v>2</v>
      </c>
      <c r="O27" s="96" t="s">
        <v>281</v>
      </c>
      <c r="P27" s="125" t="s">
        <v>72</v>
      </c>
      <c r="Q27" s="97">
        <v>2</v>
      </c>
      <c r="R27" s="97">
        <v>1</v>
      </c>
      <c r="S27" s="121">
        <v>1</v>
      </c>
      <c r="T27" s="139">
        <f>S27/R27</f>
        <v>1</v>
      </c>
      <c r="U27" s="168" t="s">
        <v>254</v>
      </c>
      <c r="V27" s="168" t="s">
        <v>63</v>
      </c>
      <c r="W27" s="192">
        <v>222593</v>
      </c>
      <c r="X27" s="192">
        <v>222593</v>
      </c>
      <c r="Y27" s="170">
        <f>X27/W27</f>
        <v>1</v>
      </c>
      <c r="Z27" s="178" t="s">
        <v>64</v>
      </c>
      <c r="AA27" s="178" t="s">
        <v>0</v>
      </c>
      <c r="AB27" s="146" t="s">
        <v>82</v>
      </c>
      <c r="AC27" s="42"/>
      <c r="AD27" s="69"/>
      <c r="AE27" s="69"/>
    </row>
    <row r="28" spans="1:31" ht="82.5" customHeight="1" x14ac:dyDescent="0.2">
      <c r="A28" s="105" t="s">
        <v>53</v>
      </c>
      <c r="B28" s="168"/>
      <c r="C28" s="168"/>
      <c r="D28" s="173"/>
      <c r="E28" s="168"/>
      <c r="F28" s="173"/>
      <c r="G28" s="174"/>
      <c r="H28" s="168"/>
      <c r="I28" s="168" t="s">
        <v>80</v>
      </c>
      <c r="J28" s="168" t="s">
        <v>81</v>
      </c>
      <c r="K28" s="98">
        <v>41</v>
      </c>
      <c r="L28" s="98">
        <v>20</v>
      </c>
      <c r="M28" s="121">
        <v>60</v>
      </c>
      <c r="N28" s="139">
        <f t="shared" si="3"/>
        <v>3</v>
      </c>
      <c r="O28" s="98" t="s">
        <v>282</v>
      </c>
      <c r="P28" s="126" t="s">
        <v>72</v>
      </c>
      <c r="Q28" s="98">
        <v>41</v>
      </c>
      <c r="R28" s="98">
        <v>20</v>
      </c>
      <c r="S28" s="121">
        <v>60</v>
      </c>
      <c r="T28" s="139">
        <f t="shared" si="1"/>
        <v>3</v>
      </c>
      <c r="U28" s="168"/>
      <c r="V28" s="168"/>
      <c r="W28" s="192"/>
      <c r="X28" s="192"/>
      <c r="Y28" s="170"/>
      <c r="Z28" s="178"/>
      <c r="AA28" s="178"/>
      <c r="AB28" s="146" t="s">
        <v>83</v>
      </c>
      <c r="AC28" s="42"/>
      <c r="AD28" s="69"/>
      <c r="AE28" s="69"/>
    </row>
    <row r="29" spans="1:31" ht="72.75" customHeight="1" x14ac:dyDescent="0.2">
      <c r="A29" s="104" t="s">
        <v>53</v>
      </c>
      <c r="B29" s="168"/>
      <c r="C29" s="168"/>
      <c r="D29" s="173"/>
      <c r="E29" s="168"/>
      <c r="F29" s="173"/>
      <c r="G29" s="174"/>
      <c r="H29" s="168"/>
      <c r="I29" s="168" t="s">
        <v>80</v>
      </c>
      <c r="J29" s="168" t="s">
        <v>81</v>
      </c>
      <c r="K29" s="98">
        <v>200</v>
      </c>
      <c r="L29" s="98">
        <v>800</v>
      </c>
      <c r="M29" s="121">
        <v>1410</v>
      </c>
      <c r="N29" s="140">
        <f t="shared" si="3"/>
        <v>1.7625</v>
      </c>
      <c r="O29" s="98" t="s">
        <v>283</v>
      </c>
      <c r="P29" s="126" t="s">
        <v>72</v>
      </c>
      <c r="Q29" s="98">
        <v>200</v>
      </c>
      <c r="R29" s="98">
        <v>800</v>
      </c>
      <c r="S29" s="121">
        <v>1410</v>
      </c>
      <c r="T29" s="140">
        <f t="shared" si="1"/>
        <v>1.7625</v>
      </c>
      <c r="U29" s="168"/>
      <c r="V29" s="168"/>
      <c r="W29" s="192"/>
      <c r="X29" s="192"/>
      <c r="Y29" s="170"/>
      <c r="Z29" s="178"/>
      <c r="AA29" s="178"/>
      <c r="AB29" s="146" t="s">
        <v>84</v>
      </c>
      <c r="AC29" s="42"/>
      <c r="AD29" s="69"/>
      <c r="AE29" s="69"/>
    </row>
    <row r="30" spans="1:31" ht="85.5" customHeight="1" x14ac:dyDescent="0.2">
      <c r="A30" s="105" t="s">
        <v>53</v>
      </c>
      <c r="B30" s="168"/>
      <c r="C30" s="168"/>
      <c r="D30" s="173"/>
      <c r="E30" s="168"/>
      <c r="F30" s="173"/>
      <c r="G30" s="174"/>
      <c r="H30" s="168"/>
      <c r="I30" s="168" t="s">
        <v>80</v>
      </c>
      <c r="J30" s="168" t="s">
        <v>81</v>
      </c>
      <c r="K30" s="98">
        <v>20</v>
      </c>
      <c r="L30" s="98">
        <v>12</v>
      </c>
      <c r="M30" s="121">
        <v>25</v>
      </c>
      <c r="N30" s="139">
        <f t="shared" si="3"/>
        <v>2.0833333333333335</v>
      </c>
      <c r="O30" s="98" t="s">
        <v>284</v>
      </c>
      <c r="P30" s="126" t="s">
        <v>72</v>
      </c>
      <c r="Q30" s="98">
        <v>20</v>
      </c>
      <c r="R30" s="98">
        <v>12</v>
      </c>
      <c r="S30" s="121">
        <v>25</v>
      </c>
      <c r="T30" s="139">
        <f t="shared" si="1"/>
        <v>2.0833333333333335</v>
      </c>
      <c r="U30" s="168"/>
      <c r="V30" s="168"/>
      <c r="W30" s="192"/>
      <c r="X30" s="192"/>
      <c r="Y30" s="170"/>
      <c r="Z30" s="178"/>
      <c r="AA30" s="178"/>
      <c r="AB30" s="146" t="s">
        <v>85</v>
      </c>
      <c r="AC30" s="42"/>
      <c r="AD30" s="69"/>
      <c r="AE30" s="69"/>
    </row>
    <row r="31" spans="1:31" ht="75" customHeight="1" x14ac:dyDescent="0.2">
      <c r="A31" s="104" t="s">
        <v>53</v>
      </c>
      <c r="B31" s="168"/>
      <c r="C31" s="168"/>
      <c r="D31" s="173"/>
      <c r="E31" s="168"/>
      <c r="F31" s="173"/>
      <c r="G31" s="174"/>
      <c r="H31" s="168"/>
      <c r="I31" s="168" t="s">
        <v>80</v>
      </c>
      <c r="J31" s="168" t="s">
        <v>81</v>
      </c>
      <c r="K31" s="98">
        <v>50</v>
      </c>
      <c r="L31" s="98">
        <v>200</v>
      </c>
      <c r="M31" s="121">
        <v>174</v>
      </c>
      <c r="N31" s="139">
        <f>M31/L31</f>
        <v>0.87</v>
      </c>
      <c r="O31" s="98" t="s">
        <v>285</v>
      </c>
      <c r="P31" s="126" t="s">
        <v>72</v>
      </c>
      <c r="Q31" s="98">
        <v>50</v>
      </c>
      <c r="R31" s="98">
        <v>200</v>
      </c>
      <c r="S31" s="121">
        <v>174</v>
      </c>
      <c r="T31" s="139">
        <f>S31/R31</f>
        <v>0.87</v>
      </c>
      <c r="U31" s="168"/>
      <c r="V31" s="168"/>
      <c r="W31" s="192"/>
      <c r="X31" s="192"/>
      <c r="Y31" s="170"/>
      <c r="Z31" s="178"/>
      <c r="AA31" s="178"/>
      <c r="AB31" s="146" t="s">
        <v>86</v>
      </c>
      <c r="AC31" s="42"/>
      <c r="AD31" s="69"/>
      <c r="AE31" s="69"/>
    </row>
    <row r="32" spans="1:31" ht="36.75" customHeight="1" x14ac:dyDescent="0.2">
      <c r="A32" s="105" t="s">
        <v>53</v>
      </c>
      <c r="B32" s="168"/>
      <c r="C32" s="168"/>
      <c r="D32" s="173"/>
      <c r="E32" s="168"/>
      <c r="F32" s="173"/>
      <c r="G32" s="174"/>
      <c r="H32" s="168"/>
      <c r="I32" s="168" t="s">
        <v>80</v>
      </c>
      <c r="J32" s="168" t="s">
        <v>81</v>
      </c>
      <c r="K32" s="98">
        <v>9</v>
      </c>
      <c r="L32" s="98">
        <v>7</v>
      </c>
      <c r="M32" s="99">
        <v>8</v>
      </c>
      <c r="N32" s="139">
        <f t="shared" si="3"/>
        <v>1.1428571428571428</v>
      </c>
      <c r="O32" s="98" t="s">
        <v>286</v>
      </c>
      <c r="P32" s="126" t="s">
        <v>72</v>
      </c>
      <c r="Q32" s="98">
        <v>9</v>
      </c>
      <c r="R32" s="98">
        <v>7</v>
      </c>
      <c r="S32" s="99">
        <v>8</v>
      </c>
      <c r="T32" s="139">
        <f t="shared" si="1"/>
        <v>1.1428571428571428</v>
      </c>
      <c r="U32" s="168"/>
      <c r="V32" s="168"/>
      <c r="W32" s="192"/>
      <c r="X32" s="192"/>
      <c r="Y32" s="170"/>
      <c r="Z32" s="178"/>
      <c r="AA32" s="178"/>
      <c r="AB32" s="146" t="s">
        <v>87</v>
      </c>
      <c r="AC32" s="42"/>
      <c r="AD32" s="69"/>
      <c r="AE32" s="69"/>
    </row>
    <row r="33" spans="1:31" ht="42" customHeight="1" x14ac:dyDescent="0.2">
      <c r="A33" s="104" t="s">
        <v>53</v>
      </c>
      <c r="B33" s="168"/>
      <c r="C33" s="168"/>
      <c r="D33" s="173"/>
      <c r="E33" s="168"/>
      <c r="F33" s="173"/>
      <c r="G33" s="174"/>
      <c r="H33" s="168"/>
      <c r="I33" s="168" t="s">
        <v>80</v>
      </c>
      <c r="J33" s="168" t="s">
        <v>81</v>
      </c>
      <c r="K33" s="98">
        <v>5</v>
      </c>
      <c r="L33" s="98">
        <v>12</v>
      </c>
      <c r="M33" s="99">
        <v>12</v>
      </c>
      <c r="N33" s="139">
        <v>1</v>
      </c>
      <c r="O33" s="98" t="s">
        <v>287</v>
      </c>
      <c r="P33" s="126" t="s">
        <v>72</v>
      </c>
      <c r="Q33" s="98">
        <v>5</v>
      </c>
      <c r="R33" s="98">
        <v>12</v>
      </c>
      <c r="S33" s="99">
        <v>12</v>
      </c>
      <c r="T33" s="139">
        <v>1</v>
      </c>
      <c r="U33" s="168"/>
      <c r="V33" s="168"/>
      <c r="W33" s="192"/>
      <c r="X33" s="192"/>
      <c r="Y33" s="170"/>
      <c r="Z33" s="178"/>
      <c r="AA33" s="178"/>
      <c r="AB33" s="146" t="s">
        <v>236</v>
      </c>
      <c r="AC33" s="42"/>
      <c r="AD33" s="69"/>
      <c r="AE33" s="69"/>
    </row>
    <row r="34" spans="1:31" ht="288" customHeight="1" thickBot="1" x14ac:dyDescent="0.25">
      <c r="A34" s="104" t="s">
        <v>53</v>
      </c>
      <c r="B34" s="168"/>
      <c r="C34" s="168"/>
      <c r="D34" s="173"/>
      <c r="E34" s="168"/>
      <c r="F34" s="173"/>
      <c r="G34" s="174"/>
      <c r="H34" s="168"/>
      <c r="I34" s="168" t="s">
        <v>80</v>
      </c>
      <c r="J34" s="168" t="s">
        <v>81</v>
      </c>
      <c r="K34" s="122">
        <v>1</v>
      </c>
      <c r="L34" s="122">
        <v>2</v>
      </c>
      <c r="M34" s="99">
        <v>2</v>
      </c>
      <c r="N34" s="139">
        <v>1</v>
      </c>
      <c r="O34" s="3" t="s">
        <v>288</v>
      </c>
      <c r="P34" s="127" t="s">
        <v>72</v>
      </c>
      <c r="Q34" s="122">
        <v>1</v>
      </c>
      <c r="R34" s="122">
        <v>2</v>
      </c>
      <c r="S34" s="99">
        <v>2</v>
      </c>
      <c r="T34" s="139">
        <v>1</v>
      </c>
      <c r="U34" s="168"/>
      <c r="V34" s="168"/>
      <c r="W34" s="192"/>
      <c r="X34" s="192"/>
      <c r="Y34" s="170"/>
      <c r="Z34" s="178"/>
      <c r="AA34" s="178"/>
      <c r="AB34" s="146" t="s">
        <v>365</v>
      </c>
      <c r="AC34" s="42"/>
      <c r="AD34" s="69"/>
      <c r="AE34" s="69"/>
    </row>
    <row r="35" spans="1:31" ht="197.25" customHeight="1" thickBot="1" x14ac:dyDescent="0.25">
      <c r="A35" s="104" t="s">
        <v>53</v>
      </c>
      <c r="B35" s="1" t="s">
        <v>54</v>
      </c>
      <c r="C35" s="1" t="s">
        <v>88</v>
      </c>
      <c r="D35" s="5" t="s">
        <v>89</v>
      </c>
      <c r="E35" s="98" t="s">
        <v>90</v>
      </c>
      <c r="F35" s="99" t="s">
        <v>91</v>
      </c>
      <c r="G35" s="108">
        <v>2015630010113</v>
      </c>
      <c r="H35" s="98" t="s">
        <v>92</v>
      </c>
      <c r="I35" s="98" t="s">
        <v>93</v>
      </c>
      <c r="J35" s="98" t="s">
        <v>94</v>
      </c>
      <c r="K35" s="123">
        <v>63</v>
      </c>
      <c r="L35" s="123">
        <v>40</v>
      </c>
      <c r="M35" s="121">
        <v>40</v>
      </c>
      <c r="N35" s="139">
        <v>1</v>
      </c>
      <c r="O35" s="43" t="s">
        <v>289</v>
      </c>
      <c r="P35" s="124" t="s">
        <v>72</v>
      </c>
      <c r="Q35" s="123">
        <v>63</v>
      </c>
      <c r="R35" s="123">
        <v>40</v>
      </c>
      <c r="S35" s="121">
        <v>40</v>
      </c>
      <c r="T35" s="139">
        <v>1</v>
      </c>
      <c r="U35" s="118" t="s">
        <v>95</v>
      </c>
      <c r="V35" s="118" t="s">
        <v>63</v>
      </c>
      <c r="W35" s="101">
        <v>10000</v>
      </c>
      <c r="X35" s="101">
        <v>10000</v>
      </c>
      <c r="Y35" s="152">
        <f>X35/W35</f>
        <v>1</v>
      </c>
      <c r="Z35" s="98" t="s">
        <v>96</v>
      </c>
      <c r="AA35" s="98" t="s">
        <v>0</v>
      </c>
      <c r="AB35" s="147" t="s">
        <v>353</v>
      </c>
      <c r="AC35" s="42"/>
      <c r="AD35" s="69"/>
      <c r="AE35" s="69"/>
    </row>
    <row r="36" spans="1:31" ht="409.6" customHeight="1" thickBot="1" x14ac:dyDescent="0.25">
      <c r="A36" s="104" t="s">
        <v>53</v>
      </c>
      <c r="B36" s="1" t="s">
        <v>54</v>
      </c>
      <c r="C36" s="1" t="s">
        <v>88</v>
      </c>
      <c r="D36" s="5" t="s">
        <v>89</v>
      </c>
      <c r="E36" s="98" t="s">
        <v>90</v>
      </c>
      <c r="F36" s="99" t="s">
        <v>97</v>
      </c>
      <c r="G36" s="108">
        <v>2015630010114</v>
      </c>
      <c r="H36" s="98" t="s">
        <v>98</v>
      </c>
      <c r="I36" s="98" t="s">
        <v>99</v>
      </c>
      <c r="J36" s="98" t="s">
        <v>100</v>
      </c>
      <c r="K36" s="128">
        <v>80</v>
      </c>
      <c r="L36" s="128">
        <v>40</v>
      </c>
      <c r="M36" s="121">
        <v>56</v>
      </c>
      <c r="N36" s="139">
        <f>M36/L36</f>
        <v>1.4</v>
      </c>
      <c r="O36" s="129" t="s">
        <v>290</v>
      </c>
      <c r="P36" s="130" t="s">
        <v>72</v>
      </c>
      <c r="Q36" s="128">
        <v>80</v>
      </c>
      <c r="R36" s="128">
        <v>40</v>
      </c>
      <c r="S36" s="121">
        <v>56</v>
      </c>
      <c r="T36" s="139">
        <f>S36/R36</f>
        <v>1.4</v>
      </c>
      <c r="U36" s="118" t="s">
        <v>101</v>
      </c>
      <c r="V36" s="118" t="s">
        <v>63</v>
      </c>
      <c r="W36" s="101">
        <v>31600</v>
      </c>
      <c r="X36" s="101">
        <v>31600</v>
      </c>
      <c r="Y36" s="152">
        <f>X36/W36</f>
        <v>1</v>
      </c>
      <c r="Z36" s="98" t="s">
        <v>96</v>
      </c>
      <c r="AA36" s="98" t="s">
        <v>0</v>
      </c>
      <c r="AB36" s="144" t="s">
        <v>354</v>
      </c>
      <c r="AC36" s="42"/>
      <c r="AD36" s="69"/>
      <c r="AE36" s="69"/>
    </row>
    <row r="37" spans="1:31" ht="116.25" customHeight="1" thickBot="1" x14ac:dyDescent="0.25">
      <c r="A37" s="104" t="s">
        <v>53</v>
      </c>
      <c r="B37" s="168" t="s">
        <v>54</v>
      </c>
      <c r="C37" s="168" t="s">
        <v>88</v>
      </c>
      <c r="D37" s="173" t="s">
        <v>89</v>
      </c>
      <c r="E37" s="168" t="s">
        <v>102</v>
      </c>
      <c r="F37" s="173" t="s">
        <v>103</v>
      </c>
      <c r="G37" s="174">
        <v>2015630010115</v>
      </c>
      <c r="H37" s="168" t="s">
        <v>104</v>
      </c>
      <c r="I37" s="168" t="s">
        <v>105</v>
      </c>
      <c r="J37" s="168" t="s">
        <v>106</v>
      </c>
      <c r="K37" s="97">
        <v>15</v>
      </c>
      <c r="L37" s="97">
        <v>14</v>
      </c>
      <c r="M37" s="121">
        <v>14</v>
      </c>
      <c r="N37" s="139">
        <f t="shared" ref="N37:N39" si="4">M37/L37</f>
        <v>1</v>
      </c>
      <c r="O37" s="96" t="s">
        <v>291</v>
      </c>
      <c r="P37" s="125" t="s">
        <v>72</v>
      </c>
      <c r="Q37" s="97">
        <v>15</v>
      </c>
      <c r="R37" s="97">
        <v>14</v>
      </c>
      <c r="S37" s="121">
        <v>14</v>
      </c>
      <c r="T37" s="139">
        <f t="shared" si="1"/>
        <v>1</v>
      </c>
      <c r="U37" s="168" t="s">
        <v>255</v>
      </c>
      <c r="V37" s="168" t="s">
        <v>63</v>
      </c>
      <c r="W37" s="172">
        <v>153893</v>
      </c>
      <c r="X37" s="172">
        <v>153893</v>
      </c>
      <c r="Y37" s="170">
        <f>X37/W37</f>
        <v>1</v>
      </c>
      <c r="Z37" s="168" t="s">
        <v>64</v>
      </c>
      <c r="AA37" s="168" t="s">
        <v>0</v>
      </c>
      <c r="AB37" s="144" t="s">
        <v>355</v>
      </c>
      <c r="AC37" s="42"/>
      <c r="AD37" s="69"/>
      <c r="AE37" s="69"/>
    </row>
    <row r="38" spans="1:31" ht="101.25" customHeight="1" thickBot="1" x14ac:dyDescent="0.25">
      <c r="A38" s="104" t="s">
        <v>53</v>
      </c>
      <c r="B38" s="168"/>
      <c r="C38" s="168"/>
      <c r="D38" s="173"/>
      <c r="E38" s="168"/>
      <c r="F38" s="173"/>
      <c r="G38" s="174"/>
      <c r="H38" s="168"/>
      <c r="I38" s="168" t="s">
        <v>105</v>
      </c>
      <c r="J38" s="168" t="s">
        <v>106</v>
      </c>
      <c r="K38" s="98">
        <v>0</v>
      </c>
      <c r="L38" s="98">
        <v>30</v>
      </c>
      <c r="M38" s="121">
        <v>30</v>
      </c>
      <c r="N38" s="139">
        <f t="shared" si="4"/>
        <v>1</v>
      </c>
      <c r="O38" s="98" t="s">
        <v>292</v>
      </c>
      <c r="P38" s="125" t="s">
        <v>72</v>
      </c>
      <c r="Q38" s="98">
        <v>0</v>
      </c>
      <c r="R38" s="98">
        <v>30</v>
      </c>
      <c r="S38" s="121">
        <v>30</v>
      </c>
      <c r="T38" s="139">
        <f t="shared" si="1"/>
        <v>1</v>
      </c>
      <c r="U38" s="168"/>
      <c r="V38" s="168"/>
      <c r="W38" s="172"/>
      <c r="X38" s="172"/>
      <c r="Y38" s="170"/>
      <c r="Z38" s="168"/>
      <c r="AA38" s="168"/>
      <c r="AB38" s="144" t="s">
        <v>356</v>
      </c>
      <c r="AC38" s="42"/>
      <c r="AD38" s="69"/>
      <c r="AE38" s="69"/>
    </row>
    <row r="39" spans="1:31" ht="90.75" customHeight="1" thickBot="1" x14ac:dyDescent="0.25">
      <c r="A39" s="104" t="s">
        <v>53</v>
      </c>
      <c r="B39" s="168"/>
      <c r="C39" s="168"/>
      <c r="D39" s="173"/>
      <c r="E39" s="168"/>
      <c r="F39" s="173"/>
      <c r="G39" s="174"/>
      <c r="H39" s="168"/>
      <c r="I39" s="168" t="s">
        <v>105</v>
      </c>
      <c r="J39" s="168" t="s">
        <v>106</v>
      </c>
      <c r="K39" s="98">
        <v>0</v>
      </c>
      <c r="L39" s="98">
        <v>32</v>
      </c>
      <c r="M39" s="121">
        <v>32</v>
      </c>
      <c r="N39" s="139">
        <f t="shared" si="4"/>
        <v>1</v>
      </c>
      <c r="O39" s="98" t="s">
        <v>293</v>
      </c>
      <c r="P39" s="125" t="s">
        <v>72</v>
      </c>
      <c r="Q39" s="98">
        <v>0</v>
      </c>
      <c r="R39" s="98">
        <v>32</v>
      </c>
      <c r="S39" s="121">
        <v>32</v>
      </c>
      <c r="T39" s="139">
        <f t="shared" si="1"/>
        <v>1</v>
      </c>
      <c r="U39" s="168"/>
      <c r="V39" s="168"/>
      <c r="W39" s="172"/>
      <c r="X39" s="172"/>
      <c r="Y39" s="170"/>
      <c r="Z39" s="168"/>
      <c r="AA39" s="168"/>
      <c r="AB39" s="144" t="s">
        <v>357</v>
      </c>
      <c r="AC39" s="42"/>
      <c r="AD39" s="69"/>
      <c r="AE39" s="69"/>
    </row>
    <row r="40" spans="1:31" ht="208.5" customHeight="1" thickBot="1" x14ac:dyDescent="0.25">
      <c r="A40" s="104" t="s">
        <v>53</v>
      </c>
      <c r="B40" s="168"/>
      <c r="C40" s="168"/>
      <c r="D40" s="173"/>
      <c r="E40" s="168"/>
      <c r="F40" s="173"/>
      <c r="G40" s="174"/>
      <c r="H40" s="168"/>
      <c r="I40" s="168" t="s">
        <v>105</v>
      </c>
      <c r="J40" s="168" t="s">
        <v>106</v>
      </c>
      <c r="K40" s="98">
        <v>164</v>
      </c>
      <c r="L40" s="98">
        <v>40</v>
      </c>
      <c r="M40" s="121">
        <v>51</v>
      </c>
      <c r="N40" s="139">
        <f t="shared" ref="N40:N45" si="5">M40/L40</f>
        <v>1.2749999999999999</v>
      </c>
      <c r="O40" s="98" t="s">
        <v>294</v>
      </c>
      <c r="P40" s="125" t="s">
        <v>72</v>
      </c>
      <c r="Q40" s="98">
        <v>164</v>
      </c>
      <c r="R40" s="98">
        <v>40</v>
      </c>
      <c r="S40" s="121">
        <v>51</v>
      </c>
      <c r="T40" s="139">
        <f t="shared" ref="T40:T45" si="6">S40/R40</f>
        <v>1.2749999999999999</v>
      </c>
      <c r="U40" s="168"/>
      <c r="V40" s="168"/>
      <c r="W40" s="172"/>
      <c r="X40" s="172"/>
      <c r="Y40" s="170"/>
      <c r="Z40" s="168"/>
      <c r="AA40" s="168"/>
      <c r="AB40" s="146" t="s">
        <v>224</v>
      </c>
      <c r="AC40" s="42"/>
      <c r="AD40" s="69"/>
      <c r="AE40" s="69"/>
    </row>
    <row r="41" spans="1:31" ht="81.75" customHeight="1" thickBot="1" x14ac:dyDescent="0.25">
      <c r="A41" s="104" t="s">
        <v>53</v>
      </c>
      <c r="B41" s="168"/>
      <c r="C41" s="168"/>
      <c r="D41" s="173"/>
      <c r="E41" s="168"/>
      <c r="F41" s="173"/>
      <c r="G41" s="174"/>
      <c r="H41" s="168"/>
      <c r="I41" s="168" t="s">
        <v>105</v>
      </c>
      <c r="J41" s="168" t="s">
        <v>106</v>
      </c>
      <c r="K41" s="98">
        <v>6</v>
      </c>
      <c r="L41" s="98">
        <v>8</v>
      </c>
      <c r="M41" s="121">
        <v>8</v>
      </c>
      <c r="N41" s="139">
        <f t="shared" si="5"/>
        <v>1</v>
      </c>
      <c r="O41" s="98" t="s">
        <v>295</v>
      </c>
      <c r="P41" s="125" t="s">
        <v>72</v>
      </c>
      <c r="Q41" s="98">
        <v>6</v>
      </c>
      <c r="R41" s="98">
        <v>8</v>
      </c>
      <c r="S41" s="121">
        <v>8</v>
      </c>
      <c r="T41" s="139">
        <f t="shared" si="6"/>
        <v>1</v>
      </c>
      <c r="U41" s="168"/>
      <c r="V41" s="168"/>
      <c r="W41" s="172"/>
      <c r="X41" s="172"/>
      <c r="Y41" s="170"/>
      <c r="Z41" s="168"/>
      <c r="AA41" s="168"/>
      <c r="AB41" s="146" t="s">
        <v>263</v>
      </c>
      <c r="AC41" s="42"/>
      <c r="AD41" s="69"/>
      <c r="AE41" s="69"/>
    </row>
    <row r="42" spans="1:31" ht="102.75" customHeight="1" thickBot="1" x14ac:dyDescent="0.25">
      <c r="A42" s="104" t="s">
        <v>53</v>
      </c>
      <c r="B42" s="168"/>
      <c r="C42" s="168"/>
      <c r="D42" s="173"/>
      <c r="E42" s="168"/>
      <c r="F42" s="173"/>
      <c r="G42" s="174"/>
      <c r="H42" s="168"/>
      <c r="I42" s="168" t="s">
        <v>105</v>
      </c>
      <c r="J42" s="168" t="s">
        <v>106</v>
      </c>
      <c r="K42" s="98">
        <v>16</v>
      </c>
      <c r="L42" s="98">
        <v>45</v>
      </c>
      <c r="M42" s="121">
        <v>46</v>
      </c>
      <c r="N42" s="139">
        <f t="shared" si="5"/>
        <v>1.0222222222222221</v>
      </c>
      <c r="O42" s="98" t="s">
        <v>296</v>
      </c>
      <c r="P42" s="125" t="s">
        <v>72</v>
      </c>
      <c r="Q42" s="98">
        <v>16</v>
      </c>
      <c r="R42" s="98">
        <v>45</v>
      </c>
      <c r="S42" s="121">
        <v>46</v>
      </c>
      <c r="T42" s="139">
        <f t="shared" si="6"/>
        <v>1.0222222222222221</v>
      </c>
      <c r="U42" s="168"/>
      <c r="V42" s="168"/>
      <c r="W42" s="172"/>
      <c r="X42" s="172"/>
      <c r="Y42" s="170"/>
      <c r="Z42" s="168"/>
      <c r="AA42" s="168"/>
      <c r="AB42" s="146" t="s">
        <v>107</v>
      </c>
      <c r="AC42" s="42"/>
      <c r="AD42" s="69"/>
      <c r="AE42" s="69"/>
    </row>
    <row r="43" spans="1:31" ht="78" customHeight="1" thickBot="1" x14ac:dyDescent="0.25">
      <c r="A43" s="104" t="s">
        <v>53</v>
      </c>
      <c r="B43" s="168"/>
      <c r="C43" s="168"/>
      <c r="D43" s="173"/>
      <c r="E43" s="168"/>
      <c r="F43" s="173"/>
      <c r="G43" s="174"/>
      <c r="H43" s="168"/>
      <c r="I43" s="168" t="s">
        <v>105</v>
      </c>
      <c r="J43" s="168" t="s">
        <v>106</v>
      </c>
      <c r="K43" s="98">
        <v>10</v>
      </c>
      <c r="L43" s="98">
        <v>100</v>
      </c>
      <c r="M43" s="121">
        <v>100</v>
      </c>
      <c r="N43" s="139">
        <f t="shared" si="5"/>
        <v>1</v>
      </c>
      <c r="O43" s="98" t="s">
        <v>297</v>
      </c>
      <c r="P43" s="125" t="s">
        <v>72</v>
      </c>
      <c r="Q43" s="98">
        <v>10</v>
      </c>
      <c r="R43" s="98">
        <v>100</v>
      </c>
      <c r="S43" s="121">
        <v>100</v>
      </c>
      <c r="T43" s="139">
        <f t="shared" si="6"/>
        <v>1</v>
      </c>
      <c r="U43" s="168"/>
      <c r="V43" s="168"/>
      <c r="W43" s="172"/>
      <c r="X43" s="172"/>
      <c r="Y43" s="170"/>
      <c r="Z43" s="168"/>
      <c r="AA43" s="168"/>
      <c r="AB43" s="146" t="s">
        <v>108</v>
      </c>
      <c r="AC43" s="42"/>
      <c r="AD43" s="69"/>
      <c r="AE43" s="39"/>
    </row>
    <row r="44" spans="1:31" ht="48" customHeight="1" thickBot="1" x14ac:dyDescent="0.25">
      <c r="A44" s="104" t="s">
        <v>53</v>
      </c>
      <c r="B44" s="168"/>
      <c r="C44" s="168"/>
      <c r="D44" s="173"/>
      <c r="E44" s="168"/>
      <c r="F44" s="173"/>
      <c r="G44" s="174"/>
      <c r="H44" s="168"/>
      <c r="I44" s="168" t="s">
        <v>105</v>
      </c>
      <c r="J44" s="168" t="s">
        <v>106</v>
      </c>
      <c r="K44" s="98">
        <v>11</v>
      </c>
      <c r="L44" s="98">
        <v>210</v>
      </c>
      <c r="M44" s="121">
        <v>210</v>
      </c>
      <c r="N44" s="139">
        <f t="shared" si="5"/>
        <v>1</v>
      </c>
      <c r="O44" s="98" t="s">
        <v>298</v>
      </c>
      <c r="P44" s="125" t="s">
        <v>72</v>
      </c>
      <c r="Q44" s="98">
        <v>11</v>
      </c>
      <c r="R44" s="98">
        <v>210</v>
      </c>
      <c r="S44" s="121">
        <v>210</v>
      </c>
      <c r="T44" s="139">
        <f t="shared" si="6"/>
        <v>1</v>
      </c>
      <c r="U44" s="168"/>
      <c r="V44" s="168"/>
      <c r="W44" s="172"/>
      <c r="X44" s="172"/>
      <c r="Y44" s="170"/>
      <c r="Z44" s="168"/>
      <c r="AA44" s="168"/>
      <c r="AB44" s="146" t="s">
        <v>109</v>
      </c>
      <c r="AC44" s="42"/>
      <c r="AD44" s="39"/>
    </row>
    <row r="45" spans="1:31" ht="50.25" customHeight="1" thickBot="1" x14ac:dyDescent="0.25">
      <c r="A45" s="104" t="s">
        <v>53</v>
      </c>
      <c r="B45" s="168"/>
      <c r="C45" s="168"/>
      <c r="D45" s="173"/>
      <c r="E45" s="168"/>
      <c r="F45" s="173"/>
      <c r="G45" s="174"/>
      <c r="H45" s="168"/>
      <c r="I45" s="168" t="s">
        <v>105</v>
      </c>
      <c r="J45" s="168" t="s">
        <v>106</v>
      </c>
      <c r="K45" s="98">
        <v>2</v>
      </c>
      <c r="L45" s="98">
        <v>1</v>
      </c>
      <c r="M45" s="121">
        <v>1</v>
      </c>
      <c r="N45" s="139">
        <f t="shared" si="5"/>
        <v>1</v>
      </c>
      <c r="O45" s="98" t="s">
        <v>299</v>
      </c>
      <c r="P45" s="125" t="s">
        <v>72</v>
      </c>
      <c r="Q45" s="98">
        <v>2</v>
      </c>
      <c r="R45" s="98">
        <v>1</v>
      </c>
      <c r="S45" s="121">
        <v>1</v>
      </c>
      <c r="T45" s="139">
        <f t="shared" si="6"/>
        <v>1</v>
      </c>
      <c r="U45" s="168"/>
      <c r="V45" s="168"/>
      <c r="W45" s="172"/>
      <c r="X45" s="172"/>
      <c r="Y45" s="170"/>
      <c r="Z45" s="168"/>
      <c r="AA45" s="168"/>
      <c r="AB45" s="146" t="s">
        <v>110</v>
      </c>
      <c r="AC45" s="42"/>
    </row>
    <row r="46" spans="1:31" ht="278.25" customHeight="1" thickBot="1" x14ac:dyDescent="0.25">
      <c r="A46" s="104" t="s">
        <v>53</v>
      </c>
      <c r="B46" s="168"/>
      <c r="C46" s="168"/>
      <c r="D46" s="173"/>
      <c r="E46" s="168"/>
      <c r="F46" s="173"/>
      <c r="G46" s="174"/>
      <c r="H46" s="168"/>
      <c r="I46" s="168" t="s">
        <v>105</v>
      </c>
      <c r="J46" s="168" t="s">
        <v>106</v>
      </c>
      <c r="K46" s="98">
        <v>3</v>
      </c>
      <c r="L46" s="98">
        <v>3</v>
      </c>
      <c r="M46" s="121">
        <v>4</v>
      </c>
      <c r="N46" s="139">
        <f t="shared" ref="N46:N49" si="7">M46/L46</f>
        <v>1.3333333333333333</v>
      </c>
      <c r="O46" s="98" t="s">
        <v>300</v>
      </c>
      <c r="P46" s="125" t="s">
        <v>72</v>
      </c>
      <c r="Q46" s="98">
        <v>3</v>
      </c>
      <c r="R46" s="98">
        <v>3</v>
      </c>
      <c r="S46" s="121">
        <v>4</v>
      </c>
      <c r="T46" s="139">
        <f t="shared" si="1"/>
        <v>1.3333333333333333</v>
      </c>
      <c r="U46" s="168"/>
      <c r="V46" s="168"/>
      <c r="W46" s="172"/>
      <c r="X46" s="172"/>
      <c r="Y46" s="170"/>
      <c r="Z46" s="168"/>
      <c r="AA46" s="168"/>
      <c r="AB46" s="144" t="s">
        <v>358</v>
      </c>
      <c r="AC46" s="42"/>
    </row>
    <row r="47" spans="1:31" ht="93.75" customHeight="1" thickBot="1" x14ac:dyDescent="0.25">
      <c r="A47" s="104" t="s">
        <v>53</v>
      </c>
      <c r="B47" s="168"/>
      <c r="C47" s="168"/>
      <c r="D47" s="173"/>
      <c r="E47" s="168"/>
      <c r="F47" s="173"/>
      <c r="G47" s="174"/>
      <c r="H47" s="168"/>
      <c r="I47" s="168" t="s">
        <v>105</v>
      </c>
      <c r="J47" s="168" t="s">
        <v>106</v>
      </c>
      <c r="K47" s="98">
        <v>3</v>
      </c>
      <c r="L47" s="98">
        <v>1</v>
      </c>
      <c r="M47" s="121">
        <v>1</v>
      </c>
      <c r="N47" s="139">
        <f t="shared" si="7"/>
        <v>1</v>
      </c>
      <c r="O47" s="98" t="s">
        <v>301</v>
      </c>
      <c r="P47" s="125" t="s">
        <v>72</v>
      </c>
      <c r="Q47" s="98">
        <v>3</v>
      </c>
      <c r="R47" s="98">
        <v>1</v>
      </c>
      <c r="S47" s="121">
        <v>1</v>
      </c>
      <c r="T47" s="139">
        <f t="shared" si="1"/>
        <v>1</v>
      </c>
      <c r="U47" s="168"/>
      <c r="V47" s="168"/>
      <c r="W47" s="172"/>
      <c r="X47" s="172"/>
      <c r="Y47" s="170"/>
      <c r="Z47" s="168"/>
      <c r="AA47" s="168"/>
      <c r="AB47" s="146" t="s">
        <v>111</v>
      </c>
      <c r="AC47" s="42"/>
    </row>
    <row r="48" spans="1:31" ht="83.25" customHeight="1" thickBot="1" x14ac:dyDescent="0.25">
      <c r="A48" s="104" t="s">
        <v>53</v>
      </c>
      <c r="B48" s="168"/>
      <c r="C48" s="168"/>
      <c r="D48" s="173"/>
      <c r="E48" s="168"/>
      <c r="F48" s="173"/>
      <c r="G48" s="174"/>
      <c r="H48" s="168"/>
      <c r="I48" s="168" t="s">
        <v>105</v>
      </c>
      <c r="J48" s="168" t="s">
        <v>106</v>
      </c>
      <c r="K48" s="98">
        <v>1</v>
      </c>
      <c r="L48" s="98">
        <v>1</v>
      </c>
      <c r="M48" s="121">
        <v>1</v>
      </c>
      <c r="N48" s="139">
        <f t="shared" si="7"/>
        <v>1</v>
      </c>
      <c r="O48" s="98" t="s">
        <v>302</v>
      </c>
      <c r="P48" s="125" t="s">
        <v>72</v>
      </c>
      <c r="Q48" s="98">
        <v>1</v>
      </c>
      <c r="R48" s="98">
        <v>1</v>
      </c>
      <c r="S48" s="121">
        <v>1</v>
      </c>
      <c r="T48" s="139">
        <f t="shared" ref="T48:T70" si="8">S48/R48</f>
        <v>1</v>
      </c>
      <c r="U48" s="168"/>
      <c r="V48" s="168"/>
      <c r="W48" s="172"/>
      <c r="X48" s="172"/>
      <c r="Y48" s="170"/>
      <c r="Z48" s="168"/>
      <c r="AA48" s="168"/>
      <c r="AB48" s="146" t="s">
        <v>112</v>
      </c>
      <c r="AC48" s="42"/>
    </row>
    <row r="49" spans="1:29" ht="112.5" customHeight="1" thickBot="1" x14ac:dyDescent="0.25">
      <c r="A49" s="104" t="s">
        <v>53</v>
      </c>
      <c r="B49" s="168"/>
      <c r="C49" s="168"/>
      <c r="D49" s="173"/>
      <c r="E49" s="168"/>
      <c r="F49" s="173"/>
      <c r="G49" s="174"/>
      <c r="H49" s="168"/>
      <c r="I49" s="168" t="s">
        <v>105</v>
      </c>
      <c r="J49" s="168" t="s">
        <v>106</v>
      </c>
      <c r="K49" s="131">
        <v>2</v>
      </c>
      <c r="L49" s="131">
        <v>2</v>
      </c>
      <c r="M49" s="121">
        <v>2</v>
      </c>
      <c r="N49" s="139">
        <f t="shared" si="7"/>
        <v>1</v>
      </c>
      <c r="O49" s="4" t="s">
        <v>303</v>
      </c>
      <c r="P49" s="130" t="s">
        <v>72</v>
      </c>
      <c r="Q49" s="131">
        <v>2</v>
      </c>
      <c r="R49" s="131">
        <v>2</v>
      </c>
      <c r="S49" s="121">
        <v>2</v>
      </c>
      <c r="T49" s="139">
        <f t="shared" si="8"/>
        <v>1</v>
      </c>
      <c r="U49" s="168"/>
      <c r="V49" s="168"/>
      <c r="W49" s="172"/>
      <c r="X49" s="172"/>
      <c r="Y49" s="170"/>
      <c r="Z49" s="168"/>
      <c r="AA49" s="168"/>
      <c r="AB49" s="146" t="s">
        <v>113</v>
      </c>
      <c r="AC49" s="42"/>
    </row>
    <row r="50" spans="1:29" ht="87.75" customHeight="1" thickBot="1" x14ac:dyDescent="0.25">
      <c r="A50" s="104" t="s">
        <v>53</v>
      </c>
      <c r="B50" s="168" t="s">
        <v>54</v>
      </c>
      <c r="C50" s="168" t="s">
        <v>114</v>
      </c>
      <c r="D50" s="173" t="s">
        <v>115</v>
      </c>
      <c r="E50" s="168" t="s">
        <v>116</v>
      </c>
      <c r="F50" s="173" t="s">
        <v>117</v>
      </c>
      <c r="G50" s="174">
        <v>2015630010116</v>
      </c>
      <c r="H50" s="168" t="s">
        <v>118</v>
      </c>
      <c r="I50" s="168" t="s">
        <v>119</v>
      </c>
      <c r="J50" s="168" t="s">
        <v>120</v>
      </c>
      <c r="K50" s="97">
        <v>6</v>
      </c>
      <c r="L50" s="97">
        <v>6</v>
      </c>
      <c r="M50" s="121">
        <v>6</v>
      </c>
      <c r="N50" s="139">
        <f>M50/L50</f>
        <v>1</v>
      </c>
      <c r="O50" s="96" t="s">
        <v>304</v>
      </c>
      <c r="P50" s="125" t="s">
        <v>72</v>
      </c>
      <c r="Q50" s="97">
        <v>6</v>
      </c>
      <c r="R50" s="97">
        <v>6</v>
      </c>
      <c r="S50" s="121">
        <v>6</v>
      </c>
      <c r="T50" s="139">
        <f>S50/R50</f>
        <v>1</v>
      </c>
      <c r="U50" s="173" t="s">
        <v>256</v>
      </c>
      <c r="V50" s="168" t="s">
        <v>257</v>
      </c>
      <c r="W50" s="169">
        <f>79261+50000</f>
        <v>129261</v>
      </c>
      <c r="X50" s="169">
        <f>79261+25577</f>
        <v>104838</v>
      </c>
      <c r="Y50" s="170">
        <f>X50/W50</f>
        <v>0.81105669923642865</v>
      </c>
      <c r="Z50" s="168" t="s">
        <v>121</v>
      </c>
      <c r="AA50" s="168" t="s">
        <v>0</v>
      </c>
      <c r="AB50" s="144" t="s">
        <v>359</v>
      </c>
      <c r="AC50" s="42"/>
    </row>
    <row r="51" spans="1:29" ht="111" customHeight="1" thickBot="1" x14ac:dyDescent="0.25">
      <c r="A51" s="104" t="s">
        <v>53</v>
      </c>
      <c r="B51" s="168"/>
      <c r="C51" s="168"/>
      <c r="D51" s="173"/>
      <c r="E51" s="168"/>
      <c r="F51" s="173"/>
      <c r="G51" s="174"/>
      <c r="H51" s="168"/>
      <c r="I51" s="168" t="s">
        <v>119</v>
      </c>
      <c r="J51" s="168" t="s">
        <v>120</v>
      </c>
      <c r="K51" s="119">
        <v>1</v>
      </c>
      <c r="L51" s="119">
        <v>1</v>
      </c>
      <c r="M51" s="121">
        <v>3</v>
      </c>
      <c r="N51" s="139">
        <f t="shared" ref="N51:N54" si="9">M51/L51</f>
        <v>3</v>
      </c>
      <c r="O51" s="98" t="s">
        <v>305</v>
      </c>
      <c r="P51" s="125" t="s">
        <v>72</v>
      </c>
      <c r="Q51" s="119">
        <v>1</v>
      </c>
      <c r="R51" s="119">
        <v>1</v>
      </c>
      <c r="S51" s="121">
        <v>3</v>
      </c>
      <c r="T51" s="139">
        <f t="shared" si="8"/>
        <v>3</v>
      </c>
      <c r="U51" s="173"/>
      <c r="V51" s="168"/>
      <c r="W51" s="169"/>
      <c r="X51" s="169"/>
      <c r="Y51" s="170"/>
      <c r="Z51" s="168"/>
      <c r="AA51" s="168"/>
      <c r="AB51" s="146" t="s">
        <v>122</v>
      </c>
      <c r="AC51" s="42"/>
    </row>
    <row r="52" spans="1:29" ht="136.5" customHeight="1" thickBot="1" x14ac:dyDescent="0.25">
      <c r="A52" s="104" t="s">
        <v>53</v>
      </c>
      <c r="B52" s="168"/>
      <c r="C52" s="168"/>
      <c r="D52" s="173"/>
      <c r="E52" s="168"/>
      <c r="F52" s="173"/>
      <c r="G52" s="174"/>
      <c r="H52" s="168"/>
      <c r="I52" s="168" t="s">
        <v>119</v>
      </c>
      <c r="J52" s="168" t="s">
        <v>120</v>
      </c>
      <c r="K52" s="120">
        <v>4</v>
      </c>
      <c r="L52" s="120">
        <v>5</v>
      </c>
      <c r="M52" s="99">
        <v>5</v>
      </c>
      <c r="N52" s="139">
        <f t="shared" si="9"/>
        <v>1</v>
      </c>
      <c r="O52" s="3" t="s">
        <v>306</v>
      </c>
      <c r="P52" s="125" t="s">
        <v>72</v>
      </c>
      <c r="Q52" s="120">
        <v>4</v>
      </c>
      <c r="R52" s="120">
        <v>5</v>
      </c>
      <c r="S52" s="99">
        <v>5</v>
      </c>
      <c r="T52" s="139">
        <f t="shared" si="8"/>
        <v>1</v>
      </c>
      <c r="U52" s="173"/>
      <c r="V52" s="168"/>
      <c r="W52" s="169"/>
      <c r="X52" s="169"/>
      <c r="Y52" s="170"/>
      <c r="Z52" s="168"/>
      <c r="AA52" s="168"/>
      <c r="AB52" s="144" t="s">
        <v>360</v>
      </c>
      <c r="AC52" s="42"/>
    </row>
    <row r="53" spans="1:29" ht="106.5" customHeight="1" thickBot="1" x14ac:dyDescent="0.25">
      <c r="A53" s="104" t="s">
        <v>53</v>
      </c>
      <c r="B53" s="1" t="s">
        <v>54</v>
      </c>
      <c r="C53" s="1" t="s">
        <v>114</v>
      </c>
      <c r="D53" s="5" t="s">
        <v>115</v>
      </c>
      <c r="E53" s="98" t="s">
        <v>123</v>
      </c>
      <c r="F53" s="99" t="s">
        <v>124</v>
      </c>
      <c r="G53" s="108">
        <v>2015630010117</v>
      </c>
      <c r="H53" s="98" t="s">
        <v>125</v>
      </c>
      <c r="I53" s="98" t="s">
        <v>126</v>
      </c>
      <c r="J53" s="98" t="s">
        <v>127</v>
      </c>
      <c r="K53" s="123">
        <v>2</v>
      </c>
      <c r="L53" s="123">
        <v>2</v>
      </c>
      <c r="M53" s="99">
        <v>2</v>
      </c>
      <c r="N53" s="139">
        <f t="shared" si="9"/>
        <v>1</v>
      </c>
      <c r="O53" s="43" t="s">
        <v>307</v>
      </c>
      <c r="P53" s="124" t="s">
        <v>72</v>
      </c>
      <c r="Q53" s="123">
        <v>2</v>
      </c>
      <c r="R53" s="123">
        <v>2</v>
      </c>
      <c r="S53" s="99">
        <v>2</v>
      </c>
      <c r="T53" s="139">
        <f t="shared" si="8"/>
        <v>1</v>
      </c>
      <c r="U53" s="118" t="s">
        <v>128</v>
      </c>
      <c r="V53" s="118" t="s">
        <v>63</v>
      </c>
      <c r="W53" s="102">
        <v>10000</v>
      </c>
      <c r="X53" s="102">
        <v>10000</v>
      </c>
      <c r="Y53" s="152">
        <f>X53/W53</f>
        <v>1</v>
      </c>
      <c r="Z53" s="100" t="s">
        <v>64</v>
      </c>
      <c r="AA53" s="100" t="s">
        <v>0</v>
      </c>
      <c r="AB53" s="144" t="s">
        <v>361</v>
      </c>
      <c r="AC53" s="42"/>
    </row>
    <row r="54" spans="1:29" s="72" customFormat="1" ht="70.5" customHeight="1" thickBot="1" x14ac:dyDescent="0.25">
      <c r="A54" s="106" t="s">
        <v>53</v>
      </c>
      <c r="B54" s="180" t="s">
        <v>54</v>
      </c>
      <c r="C54" s="180" t="s">
        <v>129</v>
      </c>
      <c r="D54" s="183" t="s">
        <v>130</v>
      </c>
      <c r="E54" s="162" t="s">
        <v>131</v>
      </c>
      <c r="F54" s="186" t="s">
        <v>132</v>
      </c>
      <c r="G54" s="189">
        <v>2015630010118</v>
      </c>
      <c r="H54" s="162" t="s">
        <v>133</v>
      </c>
      <c r="I54" s="162" t="s">
        <v>134</v>
      </c>
      <c r="J54" s="162" t="s">
        <v>135</v>
      </c>
      <c r="K54" s="119">
        <v>0</v>
      </c>
      <c r="L54" s="119">
        <v>150</v>
      </c>
      <c r="M54" s="99">
        <v>150</v>
      </c>
      <c r="N54" s="139">
        <f t="shared" si="9"/>
        <v>1</v>
      </c>
      <c r="O54" s="43" t="s">
        <v>308</v>
      </c>
      <c r="P54" s="124" t="s">
        <v>72</v>
      </c>
      <c r="Q54" s="123">
        <v>0</v>
      </c>
      <c r="R54" s="123">
        <v>150</v>
      </c>
      <c r="S54" s="99">
        <v>150</v>
      </c>
      <c r="T54" s="139">
        <f t="shared" si="8"/>
        <v>1</v>
      </c>
      <c r="U54" s="162" t="s">
        <v>136</v>
      </c>
      <c r="V54" s="162" t="s">
        <v>63</v>
      </c>
      <c r="W54" s="156">
        <v>20350</v>
      </c>
      <c r="X54" s="156">
        <v>20350</v>
      </c>
      <c r="Y54" s="159">
        <f>X54/W54</f>
        <v>1</v>
      </c>
      <c r="Z54" s="165" t="s">
        <v>137</v>
      </c>
      <c r="AA54" s="165" t="s">
        <v>0</v>
      </c>
      <c r="AB54" s="146" t="s">
        <v>230</v>
      </c>
      <c r="AC54" s="71"/>
    </row>
    <row r="55" spans="1:29" s="72" customFormat="1" ht="81" customHeight="1" thickBot="1" x14ac:dyDescent="0.25">
      <c r="A55" s="107" t="s">
        <v>53</v>
      </c>
      <c r="B55" s="181"/>
      <c r="C55" s="181"/>
      <c r="D55" s="184"/>
      <c r="E55" s="163"/>
      <c r="F55" s="187"/>
      <c r="G55" s="190"/>
      <c r="H55" s="163"/>
      <c r="I55" s="163" t="s">
        <v>134</v>
      </c>
      <c r="J55" s="163" t="s">
        <v>135</v>
      </c>
      <c r="K55" s="119">
        <v>0</v>
      </c>
      <c r="L55" s="119">
        <v>3</v>
      </c>
      <c r="M55" s="99">
        <v>4</v>
      </c>
      <c r="N55" s="139">
        <v>1.33</v>
      </c>
      <c r="O55" s="43" t="s">
        <v>309</v>
      </c>
      <c r="P55" s="124" t="s">
        <v>72</v>
      </c>
      <c r="Q55" s="123">
        <v>0</v>
      </c>
      <c r="R55" s="123">
        <v>3</v>
      </c>
      <c r="S55" s="99">
        <v>4</v>
      </c>
      <c r="T55" s="139">
        <v>1.33</v>
      </c>
      <c r="U55" s="163"/>
      <c r="V55" s="163"/>
      <c r="W55" s="157"/>
      <c r="X55" s="157"/>
      <c r="Y55" s="160"/>
      <c r="Z55" s="166"/>
      <c r="AA55" s="166"/>
      <c r="AB55" s="146" t="s">
        <v>231</v>
      </c>
      <c r="AC55" s="42"/>
    </row>
    <row r="56" spans="1:29" s="72" customFormat="1" ht="62.25" customHeight="1" thickBot="1" x14ac:dyDescent="0.25">
      <c r="A56" s="107" t="s">
        <v>53</v>
      </c>
      <c r="B56" s="181"/>
      <c r="C56" s="181"/>
      <c r="D56" s="184"/>
      <c r="E56" s="163"/>
      <c r="F56" s="187"/>
      <c r="G56" s="190"/>
      <c r="H56" s="163"/>
      <c r="I56" s="163" t="s">
        <v>134</v>
      </c>
      <c r="J56" s="163" t="s">
        <v>135</v>
      </c>
      <c r="K56" s="119">
        <v>0</v>
      </c>
      <c r="L56" s="119">
        <v>2</v>
      </c>
      <c r="M56" s="99">
        <v>3</v>
      </c>
      <c r="N56" s="139">
        <f t="shared" ref="N56:N59" si="10">M56/L56</f>
        <v>1.5</v>
      </c>
      <c r="O56" s="43" t="s">
        <v>310</v>
      </c>
      <c r="P56" s="124" t="s">
        <v>72</v>
      </c>
      <c r="Q56" s="123">
        <v>0</v>
      </c>
      <c r="R56" s="123">
        <v>2</v>
      </c>
      <c r="S56" s="99">
        <v>3</v>
      </c>
      <c r="T56" s="139">
        <f t="shared" si="8"/>
        <v>1.5</v>
      </c>
      <c r="U56" s="163"/>
      <c r="V56" s="163"/>
      <c r="W56" s="157"/>
      <c r="X56" s="157"/>
      <c r="Y56" s="160"/>
      <c r="Z56" s="166"/>
      <c r="AA56" s="166"/>
      <c r="AB56" s="146" t="s">
        <v>232</v>
      </c>
      <c r="AC56" s="42"/>
    </row>
    <row r="57" spans="1:29" s="72" customFormat="1" ht="42.75" customHeight="1" thickBot="1" x14ac:dyDescent="0.25">
      <c r="A57" s="107" t="s">
        <v>53</v>
      </c>
      <c r="B57" s="181"/>
      <c r="C57" s="181"/>
      <c r="D57" s="184"/>
      <c r="E57" s="163"/>
      <c r="F57" s="187"/>
      <c r="G57" s="190"/>
      <c r="H57" s="163"/>
      <c r="I57" s="163" t="s">
        <v>134</v>
      </c>
      <c r="J57" s="163" t="s">
        <v>135</v>
      </c>
      <c r="K57" s="119">
        <v>0</v>
      </c>
      <c r="L57" s="119">
        <v>60</v>
      </c>
      <c r="M57" s="99">
        <v>150</v>
      </c>
      <c r="N57" s="139">
        <f t="shared" si="10"/>
        <v>2.5</v>
      </c>
      <c r="O57" s="43" t="s">
        <v>311</v>
      </c>
      <c r="P57" s="124" t="s">
        <v>72</v>
      </c>
      <c r="Q57" s="123">
        <v>0</v>
      </c>
      <c r="R57" s="123">
        <v>60</v>
      </c>
      <c r="S57" s="99">
        <v>150</v>
      </c>
      <c r="T57" s="139">
        <f t="shared" si="8"/>
        <v>2.5</v>
      </c>
      <c r="U57" s="163"/>
      <c r="V57" s="163"/>
      <c r="W57" s="157"/>
      <c r="X57" s="157"/>
      <c r="Y57" s="160"/>
      <c r="Z57" s="166"/>
      <c r="AA57" s="166"/>
      <c r="AB57" s="146" t="s">
        <v>233</v>
      </c>
      <c r="AC57" s="42"/>
    </row>
    <row r="58" spans="1:29" s="72" customFormat="1" ht="47.25" customHeight="1" thickBot="1" x14ac:dyDescent="0.25">
      <c r="A58" s="107" t="s">
        <v>53</v>
      </c>
      <c r="B58" s="181"/>
      <c r="C58" s="181"/>
      <c r="D58" s="184"/>
      <c r="E58" s="163"/>
      <c r="F58" s="187"/>
      <c r="G58" s="190"/>
      <c r="H58" s="163"/>
      <c r="I58" s="163" t="s">
        <v>134</v>
      </c>
      <c r="J58" s="163" t="s">
        <v>135</v>
      </c>
      <c r="K58" s="119">
        <v>0</v>
      </c>
      <c r="L58" s="119">
        <v>2</v>
      </c>
      <c r="M58" s="99">
        <v>2</v>
      </c>
      <c r="N58" s="139">
        <f t="shared" si="10"/>
        <v>1</v>
      </c>
      <c r="O58" s="43" t="s">
        <v>312</v>
      </c>
      <c r="P58" s="124" t="s">
        <v>72</v>
      </c>
      <c r="Q58" s="123">
        <v>0</v>
      </c>
      <c r="R58" s="123">
        <v>2</v>
      </c>
      <c r="S58" s="99">
        <v>2</v>
      </c>
      <c r="T58" s="139">
        <f t="shared" si="8"/>
        <v>1</v>
      </c>
      <c r="U58" s="163"/>
      <c r="V58" s="163"/>
      <c r="W58" s="157"/>
      <c r="X58" s="157"/>
      <c r="Y58" s="160"/>
      <c r="Z58" s="166"/>
      <c r="AA58" s="166"/>
      <c r="AB58" s="146" t="s">
        <v>234</v>
      </c>
      <c r="AC58" s="42"/>
    </row>
    <row r="59" spans="1:29" s="72" customFormat="1" ht="40.5" customHeight="1" thickBot="1" x14ac:dyDescent="0.25">
      <c r="A59" s="107" t="s">
        <v>53</v>
      </c>
      <c r="B59" s="182"/>
      <c r="C59" s="182"/>
      <c r="D59" s="185"/>
      <c r="E59" s="164"/>
      <c r="F59" s="188"/>
      <c r="G59" s="191"/>
      <c r="H59" s="164"/>
      <c r="I59" s="164" t="s">
        <v>134</v>
      </c>
      <c r="J59" s="164" t="s">
        <v>135</v>
      </c>
      <c r="K59" s="120">
        <v>0</v>
      </c>
      <c r="L59" s="120">
        <v>4</v>
      </c>
      <c r="M59" s="99">
        <v>4</v>
      </c>
      <c r="N59" s="139">
        <f t="shared" si="10"/>
        <v>1</v>
      </c>
      <c r="O59" s="43" t="s">
        <v>313</v>
      </c>
      <c r="P59" s="124" t="s">
        <v>72</v>
      </c>
      <c r="Q59" s="123">
        <v>0</v>
      </c>
      <c r="R59" s="123">
        <v>4</v>
      </c>
      <c r="S59" s="99">
        <v>4</v>
      </c>
      <c r="T59" s="139">
        <f t="shared" si="8"/>
        <v>1</v>
      </c>
      <c r="U59" s="164"/>
      <c r="V59" s="164"/>
      <c r="W59" s="158"/>
      <c r="X59" s="158"/>
      <c r="Y59" s="161"/>
      <c r="Z59" s="167"/>
      <c r="AA59" s="167"/>
      <c r="AB59" s="146" t="s">
        <v>235</v>
      </c>
      <c r="AC59" s="42"/>
    </row>
    <row r="60" spans="1:29" ht="53.25" customHeight="1" x14ac:dyDescent="0.2">
      <c r="A60" s="104" t="s">
        <v>53</v>
      </c>
      <c r="B60" s="168" t="s">
        <v>54</v>
      </c>
      <c r="C60" s="168" t="s">
        <v>138</v>
      </c>
      <c r="D60" s="173" t="s">
        <v>139</v>
      </c>
      <c r="E60" s="168" t="s">
        <v>140</v>
      </c>
      <c r="F60" s="173" t="s">
        <v>141</v>
      </c>
      <c r="G60" s="174">
        <v>2015630010119</v>
      </c>
      <c r="H60" s="168" t="s">
        <v>142</v>
      </c>
      <c r="I60" s="168" t="s">
        <v>143</v>
      </c>
      <c r="J60" s="168" t="s">
        <v>144</v>
      </c>
      <c r="K60" s="97">
        <v>262</v>
      </c>
      <c r="L60" s="97">
        <v>100</v>
      </c>
      <c r="M60" s="121">
        <v>133</v>
      </c>
      <c r="N60" s="139">
        <f>M60/L60</f>
        <v>1.33</v>
      </c>
      <c r="O60" s="96" t="s">
        <v>314</v>
      </c>
      <c r="P60" s="125" t="s">
        <v>72</v>
      </c>
      <c r="Q60" s="97">
        <v>262</v>
      </c>
      <c r="R60" s="97">
        <v>100</v>
      </c>
      <c r="S60" s="121">
        <v>133</v>
      </c>
      <c r="T60" s="139">
        <f>S60/R60</f>
        <v>1.33</v>
      </c>
      <c r="U60" s="168" t="s">
        <v>145</v>
      </c>
      <c r="V60" s="168" t="s">
        <v>63</v>
      </c>
      <c r="W60" s="169">
        <v>172550</v>
      </c>
      <c r="X60" s="169">
        <v>172550</v>
      </c>
      <c r="Y60" s="170">
        <f>X60/W60</f>
        <v>1</v>
      </c>
      <c r="Z60" s="171" t="s">
        <v>137</v>
      </c>
      <c r="AA60" s="171" t="s">
        <v>0</v>
      </c>
      <c r="AB60" s="146" t="s">
        <v>250</v>
      </c>
      <c r="AC60" s="42"/>
    </row>
    <row r="61" spans="1:29" ht="87.75" customHeight="1" x14ac:dyDescent="0.2">
      <c r="A61" s="104" t="s">
        <v>53</v>
      </c>
      <c r="B61" s="168"/>
      <c r="C61" s="168"/>
      <c r="D61" s="173"/>
      <c r="E61" s="168"/>
      <c r="F61" s="173"/>
      <c r="G61" s="174"/>
      <c r="H61" s="168"/>
      <c r="I61" s="168" t="s">
        <v>143</v>
      </c>
      <c r="J61" s="168" t="s">
        <v>144</v>
      </c>
      <c r="K61" s="119">
        <v>0</v>
      </c>
      <c r="L61" s="119">
        <v>2</v>
      </c>
      <c r="M61" s="121">
        <v>3</v>
      </c>
      <c r="N61" s="139">
        <f t="shared" ref="N61" si="11">M61/L61</f>
        <v>1.5</v>
      </c>
      <c r="O61" s="98" t="s">
        <v>315</v>
      </c>
      <c r="P61" s="132" t="s">
        <v>72</v>
      </c>
      <c r="Q61" s="119">
        <v>0</v>
      </c>
      <c r="R61" s="119">
        <v>2</v>
      </c>
      <c r="S61" s="121">
        <v>3</v>
      </c>
      <c r="T61" s="139">
        <f t="shared" si="8"/>
        <v>1.5</v>
      </c>
      <c r="U61" s="168"/>
      <c r="V61" s="168"/>
      <c r="W61" s="169"/>
      <c r="X61" s="169"/>
      <c r="Y61" s="170"/>
      <c r="Z61" s="171"/>
      <c r="AA61" s="171"/>
      <c r="AB61" s="144" t="s">
        <v>362</v>
      </c>
      <c r="AC61" s="42"/>
    </row>
    <row r="62" spans="1:29" ht="63" customHeight="1" x14ac:dyDescent="0.2">
      <c r="A62" s="104" t="s">
        <v>53</v>
      </c>
      <c r="B62" s="168"/>
      <c r="C62" s="168"/>
      <c r="D62" s="173"/>
      <c r="E62" s="168"/>
      <c r="F62" s="173"/>
      <c r="G62" s="174"/>
      <c r="H62" s="168"/>
      <c r="I62" s="168" t="s">
        <v>143</v>
      </c>
      <c r="J62" s="168" t="s">
        <v>144</v>
      </c>
      <c r="K62" s="119">
        <v>2</v>
      </c>
      <c r="L62" s="119">
        <v>3</v>
      </c>
      <c r="M62" s="121">
        <v>0</v>
      </c>
      <c r="N62" s="139">
        <f>M62/L62</f>
        <v>0</v>
      </c>
      <c r="O62" s="98" t="s">
        <v>316</v>
      </c>
      <c r="P62" s="132" t="s">
        <v>72</v>
      </c>
      <c r="Q62" s="119">
        <v>2</v>
      </c>
      <c r="R62" s="119">
        <v>3</v>
      </c>
      <c r="S62" s="121">
        <v>0</v>
      </c>
      <c r="T62" s="139">
        <f>S62/R62</f>
        <v>0</v>
      </c>
      <c r="U62" s="168"/>
      <c r="V62" s="168"/>
      <c r="W62" s="169"/>
      <c r="X62" s="169"/>
      <c r="Y62" s="170"/>
      <c r="Z62" s="171"/>
      <c r="AA62" s="171"/>
      <c r="AB62" s="146" t="s">
        <v>146</v>
      </c>
      <c r="AC62" s="42"/>
    </row>
    <row r="63" spans="1:29" ht="39" customHeight="1" x14ac:dyDescent="0.2">
      <c r="A63" s="104" t="s">
        <v>53</v>
      </c>
      <c r="B63" s="168"/>
      <c r="C63" s="168"/>
      <c r="D63" s="173"/>
      <c r="E63" s="168"/>
      <c r="F63" s="173"/>
      <c r="G63" s="174"/>
      <c r="H63" s="168"/>
      <c r="I63" s="168" t="s">
        <v>143</v>
      </c>
      <c r="J63" s="168" t="s">
        <v>144</v>
      </c>
      <c r="K63" s="119">
        <v>0</v>
      </c>
      <c r="L63" s="119">
        <v>100</v>
      </c>
      <c r="M63" s="121">
        <v>172</v>
      </c>
      <c r="N63" s="139">
        <f t="shared" ref="N63:N64" si="12">M63/L63</f>
        <v>1.72</v>
      </c>
      <c r="O63" s="98" t="s">
        <v>317</v>
      </c>
      <c r="P63" s="132" t="s">
        <v>72</v>
      </c>
      <c r="Q63" s="119">
        <v>0</v>
      </c>
      <c r="R63" s="119">
        <v>100</v>
      </c>
      <c r="S63" s="121">
        <v>172</v>
      </c>
      <c r="T63" s="139">
        <f t="shared" si="8"/>
        <v>1.72</v>
      </c>
      <c r="U63" s="168"/>
      <c r="V63" s="168"/>
      <c r="W63" s="169"/>
      <c r="X63" s="169"/>
      <c r="Y63" s="170"/>
      <c r="Z63" s="171"/>
      <c r="AA63" s="171"/>
      <c r="AB63" s="146" t="s">
        <v>237</v>
      </c>
      <c r="AC63" s="42"/>
    </row>
    <row r="64" spans="1:29" ht="83.25" customHeight="1" x14ac:dyDescent="0.2">
      <c r="A64" s="104" t="s">
        <v>53</v>
      </c>
      <c r="B64" s="168"/>
      <c r="C64" s="168"/>
      <c r="D64" s="173"/>
      <c r="E64" s="168"/>
      <c r="F64" s="173"/>
      <c r="G64" s="174"/>
      <c r="H64" s="168"/>
      <c r="I64" s="168" t="s">
        <v>143</v>
      </c>
      <c r="J64" s="168" t="s">
        <v>144</v>
      </c>
      <c r="K64" s="119">
        <v>1</v>
      </c>
      <c r="L64" s="119">
        <v>3</v>
      </c>
      <c r="M64" s="121">
        <v>3</v>
      </c>
      <c r="N64" s="139">
        <f t="shared" si="12"/>
        <v>1</v>
      </c>
      <c r="O64" s="98" t="s">
        <v>318</v>
      </c>
      <c r="P64" s="132" t="s">
        <v>72</v>
      </c>
      <c r="Q64" s="119">
        <v>1</v>
      </c>
      <c r="R64" s="119">
        <v>3</v>
      </c>
      <c r="S64" s="121">
        <v>3</v>
      </c>
      <c r="T64" s="139">
        <f t="shared" si="8"/>
        <v>1</v>
      </c>
      <c r="U64" s="168"/>
      <c r="V64" s="168"/>
      <c r="W64" s="169"/>
      <c r="X64" s="169"/>
      <c r="Y64" s="170"/>
      <c r="Z64" s="171"/>
      <c r="AA64" s="171"/>
      <c r="AB64" s="146" t="s">
        <v>238</v>
      </c>
      <c r="AC64" s="42"/>
    </row>
    <row r="65" spans="1:29" ht="107.25" customHeight="1" x14ac:dyDescent="0.2">
      <c r="A65" s="104" t="s">
        <v>53</v>
      </c>
      <c r="B65" s="168"/>
      <c r="C65" s="168"/>
      <c r="D65" s="173"/>
      <c r="E65" s="168"/>
      <c r="F65" s="173"/>
      <c r="G65" s="174"/>
      <c r="H65" s="168"/>
      <c r="I65" s="168" t="s">
        <v>143</v>
      </c>
      <c r="J65" s="168" t="s">
        <v>144</v>
      </c>
      <c r="K65" s="119">
        <v>110</v>
      </c>
      <c r="L65" s="119">
        <v>100</v>
      </c>
      <c r="M65" s="99">
        <v>176</v>
      </c>
      <c r="N65" s="139">
        <v>1.76</v>
      </c>
      <c r="O65" s="98" t="s">
        <v>319</v>
      </c>
      <c r="P65" s="132" t="s">
        <v>72</v>
      </c>
      <c r="Q65" s="119">
        <v>110</v>
      </c>
      <c r="R65" s="119">
        <v>100</v>
      </c>
      <c r="S65" s="99">
        <v>176</v>
      </c>
      <c r="T65" s="139">
        <v>1.76</v>
      </c>
      <c r="U65" s="168"/>
      <c r="V65" s="168"/>
      <c r="W65" s="169"/>
      <c r="X65" s="169"/>
      <c r="Y65" s="170"/>
      <c r="Z65" s="171"/>
      <c r="AA65" s="171"/>
      <c r="AB65" s="146" t="s">
        <v>363</v>
      </c>
      <c r="AC65" s="42"/>
    </row>
    <row r="66" spans="1:29" ht="70.5" customHeight="1" thickBot="1" x14ac:dyDescent="0.25">
      <c r="A66" s="104" t="s">
        <v>53</v>
      </c>
      <c r="B66" s="168"/>
      <c r="C66" s="168"/>
      <c r="D66" s="173"/>
      <c r="E66" s="168"/>
      <c r="F66" s="173"/>
      <c r="G66" s="174"/>
      <c r="H66" s="168"/>
      <c r="I66" s="168" t="s">
        <v>143</v>
      </c>
      <c r="J66" s="168" t="s">
        <v>144</v>
      </c>
      <c r="K66" s="120">
        <v>144</v>
      </c>
      <c r="L66" s="120">
        <v>100</v>
      </c>
      <c r="M66" s="99">
        <v>141</v>
      </c>
      <c r="N66" s="139">
        <f t="shared" ref="N66" si="13">M66/L66</f>
        <v>1.41</v>
      </c>
      <c r="O66" s="3" t="s">
        <v>320</v>
      </c>
      <c r="P66" s="133" t="s">
        <v>72</v>
      </c>
      <c r="Q66" s="120">
        <v>144</v>
      </c>
      <c r="R66" s="120">
        <v>100</v>
      </c>
      <c r="S66" s="99">
        <v>141</v>
      </c>
      <c r="T66" s="139">
        <f t="shared" si="8"/>
        <v>1.41</v>
      </c>
      <c r="U66" s="168"/>
      <c r="V66" s="168"/>
      <c r="W66" s="169"/>
      <c r="X66" s="169"/>
      <c r="Y66" s="170"/>
      <c r="Z66" s="171"/>
      <c r="AA66" s="171"/>
      <c r="AB66" s="146" t="s">
        <v>147</v>
      </c>
      <c r="AC66" s="42"/>
    </row>
    <row r="67" spans="1:29" ht="111" customHeight="1" x14ac:dyDescent="0.2">
      <c r="A67" s="104" t="s">
        <v>53</v>
      </c>
      <c r="B67" s="168" t="s">
        <v>148</v>
      </c>
      <c r="C67" s="168" t="s">
        <v>149</v>
      </c>
      <c r="D67" s="173" t="s">
        <v>150</v>
      </c>
      <c r="E67" s="168" t="s">
        <v>151</v>
      </c>
      <c r="F67" s="173" t="s">
        <v>152</v>
      </c>
      <c r="G67" s="174">
        <v>2015630010120</v>
      </c>
      <c r="H67" s="168" t="s">
        <v>153</v>
      </c>
      <c r="I67" s="168" t="s">
        <v>154</v>
      </c>
      <c r="J67" s="168" t="s">
        <v>155</v>
      </c>
      <c r="K67" s="97">
        <v>0</v>
      </c>
      <c r="L67" s="97">
        <v>50</v>
      </c>
      <c r="M67" s="99">
        <v>50</v>
      </c>
      <c r="N67" s="139">
        <f>M67/L67</f>
        <v>1</v>
      </c>
      <c r="O67" s="96" t="s">
        <v>321</v>
      </c>
      <c r="P67" s="125" t="s">
        <v>72</v>
      </c>
      <c r="Q67" s="97"/>
      <c r="R67" s="97">
        <v>50</v>
      </c>
      <c r="S67" s="99">
        <v>50</v>
      </c>
      <c r="T67" s="139">
        <f>S67/R67</f>
        <v>1</v>
      </c>
      <c r="U67" s="168" t="s">
        <v>156</v>
      </c>
      <c r="V67" s="168" t="s">
        <v>63</v>
      </c>
      <c r="W67" s="172">
        <v>36860</v>
      </c>
      <c r="X67" s="172">
        <v>36860</v>
      </c>
      <c r="Y67" s="170">
        <f>X67/W67</f>
        <v>1</v>
      </c>
      <c r="Z67" s="168" t="s">
        <v>157</v>
      </c>
      <c r="AA67" s="168" t="s">
        <v>0</v>
      </c>
      <c r="AB67" s="146" t="s">
        <v>158</v>
      </c>
      <c r="AC67" s="42"/>
    </row>
    <row r="68" spans="1:29" ht="85.5" customHeight="1" x14ac:dyDescent="0.2">
      <c r="A68" s="104" t="s">
        <v>53</v>
      </c>
      <c r="B68" s="168"/>
      <c r="C68" s="168"/>
      <c r="D68" s="173"/>
      <c r="E68" s="168"/>
      <c r="F68" s="173"/>
      <c r="G68" s="174"/>
      <c r="H68" s="168"/>
      <c r="I68" s="168" t="s">
        <v>154</v>
      </c>
      <c r="J68" s="168" t="s">
        <v>155</v>
      </c>
      <c r="K68" s="98">
        <v>19</v>
      </c>
      <c r="L68" s="98">
        <v>80</v>
      </c>
      <c r="M68" s="99">
        <v>80</v>
      </c>
      <c r="N68" s="139">
        <f>M68/L68</f>
        <v>1</v>
      </c>
      <c r="O68" s="98" t="s">
        <v>322</v>
      </c>
      <c r="P68" s="126" t="s">
        <v>72</v>
      </c>
      <c r="Q68" s="98">
        <v>19</v>
      </c>
      <c r="R68" s="98">
        <v>80</v>
      </c>
      <c r="S68" s="99">
        <v>80</v>
      </c>
      <c r="T68" s="139">
        <f>S68/R68</f>
        <v>1</v>
      </c>
      <c r="U68" s="168"/>
      <c r="V68" s="168"/>
      <c r="W68" s="172"/>
      <c r="X68" s="172"/>
      <c r="Y68" s="170"/>
      <c r="Z68" s="168"/>
      <c r="AA68" s="168"/>
      <c r="AB68" s="146" t="s">
        <v>225</v>
      </c>
      <c r="AC68" s="42"/>
    </row>
    <row r="69" spans="1:29" ht="92.25" customHeight="1" thickBot="1" x14ac:dyDescent="0.25">
      <c r="A69" s="104" t="s">
        <v>53</v>
      </c>
      <c r="B69" s="168"/>
      <c r="C69" s="168"/>
      <c r="D69" s="173"/>
      <c r="E69" s="168"/>
      <c r="F69" s="173"/>
      <c r="G69" s="174"/>
      <c r="H69" s="168"/>
      <c r="I69" s="168" t="s">
        <v>154</v>
      </c>
      <c r="J69" s="168" t="s">
        <v>155</v>
      </c>
      <c r="K69" s="131">
        <v>0</v>
      </c>
      <c r="L69" s="131">
        <v>20</v>
      </c>
      <c r="M69" s="99">
        <v>15</v>
      </c>
      <c r="N69" s="139">
        <f>M69/L69</f>
        <v>0.75</v>
      </c>
      <c r="O69" s="4" t="s">
        <v>323</v>
      </c>
      <c r="P69" s="134" t="s">
        <v>72</v>
      </c>
      <c r="Q69" s="131">
        <v>0</v>
      </c>
      <c r="R69" s="131">
        <v>20</v>
      </c>
      <c r="S69" s="99">
        <v>15</v>
      </c>
      <c r="T69" s="139">
        <f>S69/R69</f>
        <v>0.75</v>
      </c>
      <c r="U69" s="168"/>
      <c r="V69" s="168"/>
      <c r="W69" s="172"/>
      <c r="X69" s="172"/>
      <c r="Y69" s="170"/>
      <c r="Z69" s="168"/>
      <c r="AA69" s="168"/>
      <c r="AB69" s="146" t="s">
        <v>366</v>
      </c>
      <c r="AC69" s="42"/>
    </row>
    <row r="70" spans="1:29" ht="70.5" customHeight="1" x14ac:dyDescent="0.2">
      <c r="A70" s="104" t="s">
        <v>53</v>
      </c>
      <c r="B70" s="168" t="s">
        <v>159</v>
      </c>
      <c r="C70" s="168" t="s">
        <v>160</v>
      </c>
      <c r="D70" s="173" t="s">
        <v>161</v>
      </c>
      <c r="E70" s="168" t="s">
        <v>162</v>
      </c>
      <c r="F70" s="173" t="s">
        <v>163</v>
      </c>
      <c r="G70" s="174">
        <v>2015630010121</v>
      </c>
      <c r="H70" s="168" t="s">
        <v>164</v>
      </c>
      <c r="I70" s="168" t="s">
        <v>165</v>
      </c>
      <c r="J70" s="168" t="s">
        <v>166</v>
      </c>
      <c r="K70" s="97">
        <v>0</v>
      </c>
      <c r="L70" s="97">
        <v>1</v>
      </c>
      <c r="M70" s="99">
        <v>1</v>
      </c>
      <c r="N70" s="139">
        <f t="shared" ref="N70" si="14">M70/L70</f>
        <v>1</v>
      </c>
      <c r="O70" s="96" t="s">
        <v>324</v>
      </c>
      <c r="P70" s="125" t="s">
        <v>72</v>
      </c>
      <c r="Q70" s="97">
        <v>0</v>
      </c>
      <c r="R70" s="97">
        <v>1</v>
      </c>
      <c r="S70" s="99">
        <v>1</v>
      </c>
      <c r="T70" s="139">
        <f t="shared" si="8"/>
        <v>1</v>
      </c>
      <c r="U70" s="168" t="s">
        <v>258</v>
      </c>
      <c r="V70" s="168" t="s">
        <v>63</v>
      </c>
      <c r="W70" s="169">
        <v>50507</v>
      </c>
      <c r="X70" s="169">
        <v>50507</v>
      </c>
      <c r="Y70" s="170">
        <f>X70/W70</f>
        <v>1</v>
      </c>
      <c r="Z70" s="168" t="s">
        <v>137</v>
      </c>
      <c r="AA70" s="168" t="s">
        <v>0</v>
      </c>
      <c r="AB70" s="146" t="s">
        <v>167</v>
      </c>
      <c r="AC70" s="42"/>
    </row>
    <row r="71" spans="1:29" ht="68.25" customHeight="1" x14ac:dyDescent="0.2">
      <c r="A71" s="104" t="s">
        <v>53</v>
      </c>
      <c r="B71" s="168"/>
      <c r="C71" s="168"/>
      <c r="D71" s="173"/>
      <c r="E71" s="168"/>
      <c r="F71" s="173"/>
      <c r="G71" s="174"/>
      <c r="H71" s="168"/>
      <c r="I71" s="168" t="s">
        <v>165</v>
      </c>
      <c r="J71" s="168" t="s">
        <v>166</v>
      </c>
      <c r="K71" s="98">
        <v>0</v>
      </c>
      <c r="L71" s="98">
        <v>1</v>
      </c>
      <c r="M71" s="99">
        <v>0.6</v>
      </c>
      <c r="N71" s="139">
        <f>M71/L71</f>
        <v>0.6</v>
      </c>
      <c r="O71" s="98" t="s">
        <v>325</v>
      </c>
      <c r="P71" s="126" t="s">
        <v>72</v>
      </c>
      <c r="Q71" s="98">
        <v>0</v>
      </c>
      <c r="R71" s="98">
        <v>1</v>
      </c>
      <c r="S71" s="99">
        <v>0.6</v>
      </c>
      <c r="T71" s="139">
        <f>S71/R71</f>
        <v>0.6</v>
      </c>
      <c r="U71" s="168"/>
      <c r="V71" s="168"/>
      <c r="W71" s="169"/>
      <c r="X71" s="169"/>
      <c r="Y71" s="170"/>
      <c r="Z71" s="168"/>
      <c r="AA71" s="168"/>
      <c r="AB71" s="146" t="s">
        <v>251</v>
      </c>
      <c r="AC71" s="42"/>
    </row>
    <row r="72" spans="1:29" ht="57.75" customHeight="1" thickBot="1" x14ac:dyDescent="0.25">
      <c r="A72" s="104" t="s">
        <v>53</v>
      </c>
      <c r="B72" s="168"/>
      <c r="C72" s="168"/>
      <c r="D72" s="173"/>
      <c r="E72" s="168"/>
      <c r="F72" s="173"/>
      <c r="G72" s="174"/>
      <c r="H72" s="168"/>
      <c r="I72" s="168" t="s">
        <v>165</v>
      </c>
      <c r="J72" s="168" t="s">
        <v>166</v>
      </c>
      <c r="K72" s="122">
        <v>1</v>
      </c>
      <c r="L72" s="122">
        <v>1</v>
      </c>
      <c r="M72" s="99">
        <v>1</v>
      </c>
      <c r="N72" s="139">
        <f>M72/L72</f>
        <v>1</v>
      </c>
      <c r="O72" s="3" t="s">
        <v>326</v>
      </c>
      <c r="P72" s="127" t="s">
        <v>72</v>
      </c>
      <c r="Q72" s="122">
        <v>1</v>
      </c>
      <c r="R72" s="122">
        <v>1</v>
      </c>
      <c r="S72" s="99">
        <v>1</v>
      </c>
      <c r="T72" s="139">
        <f>S72/R72</f>
        <v>1</v>
      </c>
      <c r="U72" s="168"/>
      <c r="V72" s="168"/>
      <c r="W72" s="169"/>
      <c r="X72" s="169"/>
      <c r="Y72" s="170"/>
      <c r="Z72" s="168"/>
      <c r="AA72" s="168"/>
      <c r="AB72" s="146" t="s">
        <v>168</v>
      </c>
      <c r="AC72" s="42"/>
    </row>
    <row r="73" spans="1:29" s="39" customFormat="1" ht="124.5" customHeight="1" x14ac:dyDescent="0.2">
      <c r="A73" s="104" t="s">
        <v>53</v>
      </c>
      <c r="B73" s="168" t="s">
        <v>169</v>
      </c>
      <c r="C73" s="168" t="s">
        <v>170</v>
      </c>
      <c r="D73" s="173" t="s">
        <v>226</v>
      </c>
      <c r="E73" s="168" t="s">
        <v>172</v>
      </c>
      <c r="F73" s="173" t="s">
        <v>173</v>
      </c>
      <c r="G73" s="174">
        <v>2015630010122</v>
      </c>
      <c r="H73" s="168" t="s">
        <v>174</v>
      </c>
      <c r="I73" s="168" t="s">
        <v>175</v>
      </c>
      <c r="J73" s="168" t="s">
        <v>176</v>
      </c>
      <c r="K73" s="135">
        <v>0.78</v>
      </c>
      <c r="L73" s="135">
        <v>0.75</v>
      </c>
      <c r="M73" s="73">
        <v>0.76</v>
      </c>
      <c r="N73" s="141">
        <f>M73/L73</f>
        <v>1.0133333333333334</v>
      </c>
      <c r="O73" s="74" t="s">
        <v>327</v>
      </c>
      <c r="P73" s="132" t="s">
        <v>227</v>
      </c>
      <c r="Q73" s="135">
        <v>0.78</v>
      </c>
      <c r="R73" s="135">
        <v>0.75</v>
      </c>
      <c r="S73" s="73">
        <v>0.76</v>
      </c>
      <c r="T73" s="141">
        <f>S73/R73</f>
        <v>1.0133333333333334</v>
      </c>
      <c r="U73" s="168" t="s">
        <v>259</v>
      </c>
      <c r="V73" s="168" t="s">
        <v>228</v>
      </c>
      <c r="W73" s="172">
        <f>7941+80000</f>
        <v>87941</v>
      </c>
      <c r="X73" s="172">
        <f>7941+74477</f>
        <v>82418</v>
      </c>
      <c r="Y73" s="179">
        <f>X73/W73</f>
        <v>0.93719652949136356</v>
      </c>
      <c r="Z73" s="168" t="s">
        <v>177</v>
      </c>
      <c r="AA73" s="168" t="s">
        <v>0</v>
      </c>
      <c r="AB73" s="146" t="s">
        <v>239</v>
      </c>
      <c r="AC73" s="42"/>
    </row>
    <row r="74" spans="1:29" s="39" customFormat="1" ht="79.5" customHeight="1" x14ac:dyDescent="0.2">
      <c r="A74" s="104" t="s">
        <v>53</v>
      </c>
      <c r="B74" s="168"/>
      <c r="C74" s="168"/>
      <c r="D74" s="173"/>
      <c r="E74" s="168"/>
      <c r="F74" s="173"/>
      <c r="G74" s="174"/>
      <c r="H74" s="168"/>
      <c r="I74" s="168" t="s">
        <v>175</v>
      </c>
      <c r="J74" s="168" t="s">
        <v>176</v>
      </c>
      <c r="K74" s="99">
        <v>7</v>
      </c>
      <c r="L74" s="99">
        <v>6</v>
      </c>
      <c r="M74" s="99">
        <v>6</v>
      </c>
      <c r="N74" s="142">
        <f>M74/L74</f>
        <v>1</v>
      </c>
      <c r="O74" s="98" t="s">
        <v>328</v>
      </c>
      <c r="P74" s="132" t="s">
        <v>227</v>
      </c>
      <c r="Q74" s="99">
        <v>7</v>
      </c>
      <c r="R74" s="99">
        <v>6</v>
      </c>
      <c r="S74" s="99">
        <v>6</v>
      </c>
      <c r="T74" s="142">
        <f>S74/R74</f>
        <v>1</v>
      </c>
      <c r="U74" s="168"/>
      <c r="V74" s="168"/>
      <c r="W74" s="172"/>
      <c r="X74" s="172"/>
      <c r="Y74" s="179"/>
      <c r="Z74" s="168"/>
      <c r="AA74" s="168"/>
      <c r="AB74" s="146" t="s">
        <v>240</v>
      </c>
      <c r="AC74" s="42"/>
    </row>
    <row r="75" spans="1:29" s="39" customFormat="1" ht="46.5" customHeight="1" x14ac:dyDescent="0.2">
      <c r="A75" s="104" t="s">
        <v>53</v>
      </c>
      <c r="B75" s="168"/>
      <c r="C75" s="168"/>
      <c r="D75" s="173"/>
      <c r="E75" s="168"/>
      <c r="F75" s="173"/>
      <c r="G75" s="174"/>
      <c r="H75" s="168"/>
      <c r="I75" s="168" t="s">
        <v>175</v>
      </c>
      <c r="J75" s="168" t="s">
        <v>176</v>
      </c>
      <c r="K75" s="99">
        <v>600</v>
      </c>
      <c r="L75" s="99">
        <v>600</v>
      </c>
      <c r="M75" s="99">
        <v>659</v>
      </c>
      <c r="N75" s="142">
        <f>M75/L75</f>
        <v>1.0983333333333334</v>
      </c>
      <c r="O75" s="98" t="s">
        <v>329</v>
      </c>
      <c r="P75" s="132" t="s">
        <v>227</v>
      </c>
      <c r="Q75" s="99">
        <v>600</v>
      </c>
      <c r="R75" s="99">
        <v>600</v>
      </c>
      <c r="S75" s="99">
        <v>659</v>
      </c>
      <c r="T75" s="142">
        <f>S75/R75</f>
        <v>1.0983333333333334</v>
      </c>
      <c r="U75" s="168"/>
      <c r="V75" s="168"/>
      <c r="W75" s="172"/>
      <c r="X75" s="172"/>
      <c r="Y75" s="179"/>
      <c r="Z75" s="168"/>
      <c r="AA75" s="168"/>
      <c r="AB75" s="146" t="s">
        <v>241</v>
      </c>
      <c r="AC75" s="42"/>
    </row>
    <row r="76" spans="1:29" s="39" customFormat="1" ht="38.25" customHeight="1" x14ac:dyDescent="0.2">
      <c r="A76" s="104" t="s">
        <v>53</v>
      </c>
      <c r="B76" s="168"/>
      <c r="C76" s="168"/>
      <c r="D76" s="173"/>
      <c r="E76" s="168"/>
      <c r="F76" s="173"/>
      <c r="G76" s="174"/>
      <c r="H76" s="168"/>
      <c r="I76" s="168" t="s">
        <v>175</v>
      </c>
      <c r="J76" s="168" t="s">
        <v>176</v>
      </c>
      <c r="K76" s="99">
        <v>3</v>
      </c>
      <c r="L76" s="99">
        <v>3</v>
      </c>
      <c r="M76" s="99">
        <v>3</v>
      </c>
      <c r="N76" s="142">
        <f t="shared" ref="N76:N78" si="15">M76/L76</f>
        <v>1</v>
      </c>
      <c r="O76" s="98" t="s">
        <v>330</v>
      </c>
      <c r="P76" s="132" t="s">
        <v>227</v>
      </c>
      <c r="Q76" s="99">
        <v>3</v>
      </c>
      <c r="R76" s="99">
        <v>3</v>
      </c>
      <c r="S76" s="99">
        <v>3</v>
      </c>
      <c r="T76" s="142">
        <f t="shared" ref="T76:T83" si="16">S76/R76</f>
        <v>1</v>
      </c>
      <c r="U76" s="168"/>
      <c r="V76" s="168"/>
      <c r="W76" s="172"/>
      <c r="X76" s="172"/>
      <c r="Y76" s="179"/>
      <c r="Z76" s="168"/>
      <c r="AA76" s="168"/>
      <c r="AB76" s="146" t="s">
        <v>242</v>
      </c>
      <c r="AC76" s="42"/>
    </row>
    <row r="77" spans="1:29" s="39" customFormat="1" ht="30.75" customHeight="1" x14ac:dyDescent="0.2">
      <c r="A77" s="104" t="s">
        <v>53</v>
      </c>
      <c r="B77" s="168"/>
      <c r="C77" s="168"/>
      <c r="D77" s="173"/>
      <c r="E77" s="168"/>
      <c r="F77" s="173"/>
      <c r="G77" s="174"/>
      <c r="H77" s="168"/>
      <c r="I77" s="168" t="s">
        <v>175</v>
      </c>
      <c r="J77" s="168" t="s">
        <v>176</v>
      </c>
      <c r="K77" s="99">
        <v>1</v>
      </c>
      <c r="L77" s="99">
        <v>1</v>
      </c>
      <c r="M77" s="99">
        <v>1</v>
      </c>
      <c r="N77" s="142">
        <f t="shared" si="15"/>
        <v>1</v>
      </c>
      <c r="O77" s="98" t="s">
        <v>331</v>
      </c>
      <c r="P77" s="132" t="s">
        <v>227</v>
      </c>
      <c r="Q77" s="99">
        <v>1</v>
      </c>
      <c r="R77" s="99">
        <v>1</v>
      </c>
      <c r="S77" s="99">
        <v>1</v>
      </c>
      <c r="T77" s="142">
        <f t="shared" si="16"/>
        <v>1</v>
      </c>
      <c r="U77" s="168"/>
      <c r="V77" s="168"/>
      <c r="W77" s="172"/>
      <c r="X77" s="172"/>
      <c r="Y77" s="179"/>
      <c r="Z77" s="168"/>
      <c r="AA77" s="168"/>
      <c r="AB77" s="146" t="s">
        <v>243</v>
      </c>
      <c r="AC77" s="42"/>
    </row>
    <row r="78" spans="1:29" s="39" customFormat="1" ht="87.75" customHeight="1" x14ac:dyDescent="0.2">
      <c r="A78" s="104" t="s">
        <v>53</v>
      </c>
      <c r="B78" s="168"/>
      <c r="C78" s="168"/>
      <c r="D78" s="173"/>
      <c r="E78" s="168"/>
      <c r="F78" s="173"/>
      <c r="G78" s="174"/>
      <c r="H78" s="168"/>
      <c r="I78" s="168" t="s">
        <v>175</v>
      </c>
      <c r="J78" s="168" t="s">
        <v>176</v>
      </c>
      <c r="K78" s="99">
        <v>3</v>
      </c>
      <c r="L78" s="99">
        <v>3</v>
      </c>
      <c r="M78" s="99">
        <v>3</v>
      </c>
      <c r="N78" s="142">
        <f t="shared" si="15"/>
        <v>1</v>
      </c>
      <c r="O78" s="98" t="s">
        <v>332</v>
      </c>
      <c r="P78" s="132" t="s">
        <v>227</v>
      </c>
      <c r="Q78" s="99">
        <v>3</v>
      </c>
      <c r="R78" s="99">
        <v>3</v>
      </c>
      <c r="S78" s="99">
        <v>3</v>
      </c>
      <c r="T78" s="142">
        <f t="shared" si="16"/>
        <v>1</v>
      </c>
      <c r="U78" s="168"/>
      <c r="V78" s="168"/>
      <c r="W78" s="172"/>
      <c r="X78" s="172"/>
      <c r="Y78" s="179"/>
      <c r="Z78" s="168"/>
      <c r="AA78" s="168"/>
      <c r="AB78" s="146" t="s">
        <v>244</v>
      </c>
      <c r="AC78" s="42"/>
    </row>
    <row r="79" spans="1:29" s="39" customFormat="1" ht="77.25" customHeight="1" x14ac:dyDescent="0.2">
      <c r="A79" s="104" t="s">
        <v>53</v>
      </c>
      <c r="B79" s="168"/>
      <c r="C79" s="168"/>
      <c r="D79" s="173"/>
      <c r="E79" s="168"/>
      <c r="F79" s="173"/>
      <c r="G79" s="174"/>
      <c r="H79" s="168"/>
      <c r="I79" s="168" t="s">
        <v>175</v>
      </c>
      <c r="J79" s="168" t="s">
        <v>176</v>
      </c>
      <c r="K79" s="99" t="s">
        <v>229</v>
      </c>
      <c r="L79" s="99" t="s">
        <v>178</v>
      </c>
      <c r="M79" s="99">
        <v>4.8</v>
      </c>
      <c r="N79" s="142">
        <f>M79/3.5</f>
        <v>1.3714285714285714</v>
      </c>
      <c r="O79" s="98" t="s">
        <v>333</v>
      </c>
      <c r="P79" s="132" t="s">
        <v>227</v>
      </c>
      <c r="Q79" s="99" t="s">
        <v>229</v>
      </c>
      <c r="R79" s="99" t="s">
        <v>178</v>
      </c>
      <c r="S79" s="99">
        <v>4.8</v>
      </c>
      <c r="T79" s="142">
        <f>S79/3.5</f>
        <v>1.3714285714285714</v>
      </c>
      <c r="U79" s="168"/>
      <c r="V79" s="168"/>
      <c r="W79" s="172"/>
      <c r="X79" s="172"/>
      <c r="Y79" s="179"/>
      <c r="Z79" s="168"/>
      <c r="AA79" s="168"/>
      <c r="AB79" s="146" t="s">
        <v>245</v>
      </c>
      <c r="AC79" s="42"/>
    </row>
    <row r="80" spans="1:29" s="39" customFormat="1" ht="52.5" customHeight="1" x14ac:dyDescent="0.2">
      <c r="A80" s="104" t="s">
        <v>53</v>
      </c>
      <c r="B80" s="168"/>
      <c r="C80" s="168"/>
      <c r="D80" s="173"/>
      <c r="E80" s="168"/>
      <c r="F80" s="173"/>
      <c r="G80" s="174"/>
      <c r="H80" s="168"/>
      <c r="I80" s="168" t="s">
        <v>175</v>
      </c>
      <c r="J80" s="168" t="s">
        <v>176</v>
      </c>
      <c r="K80" s="99">
        <v>4</v>
      </c>
      <c r="L80" s="99">
        <v>4</v>
      </c>
      <c r="M80" s="99">
        <v>5</v>
      </c>
      <c r="N80" s="142">
        <f t="shared" ref="N80:N83" si="17">M80/L80</f>
        <v>1.25</v>
      </c>
      <c r="O80" s="98" t="s">
        <v>334</v>
      </c>
      <c r="P80" s="132" t="s">
        <v>227</v>
      </c>
      <c r="Q80" s="99">
        <v>4</v>
      </c>
      <c r="R80" s="99">
        <v>4</v>
      </c>
      <c r="S80" s="99">
        <v>5</v>
      </c>
      <c r="T80" s="142">
        <f t="shared" si="16"/>
        <v>1.25</v>
      </c>
      <c r="U80" s="168"/>
      <c r="V80" s="168"/>
      <c r="W80" s="172"/>
      <c r="X80" s="172"/>
      <c r="Y80" s="179"/>
      <c r="Z80" s="168"/>
      <c r="AA80" s="168"/>
      <c r="AB80" s="146" t="s">
        <v>246</v>
      </c>
      <c r="AC80" s="42"/>
    </row>
    <row r="81" spans="1:29" s="39" customFormat="1" ht="49.5" customHeight="1" x14ac:dyDescent="0.2">
      <c r="A81" s="104" t="s">
        <v>53</v>
      </c>
      <c r="B81" s="168"/>
      <c r="C81" s="168"/>
      <c r="D81" s="173"/>
      <c r="E81" s="168"/>
      <c r="F81" s="173"/>
      <c r="G81" s="174"/>
      <c r="H81" s="168"/>
      <c r="I81" s="168" t="s">
        <v>175</v>
      </c>
      <c r="J81" s="168" t="s">
        <v>176</v>
      </c>
      <c r="K81" s="99">
        <v>10</v>
      </c>
      <c r="L81" s="99">
        <v>10</v>
      </c>
      <c r="M81" s="99">
        <v>12</v>
      </c>
      <c r="N81" s="142">
        <f t="shared" si="17"/>
        <v>1.2</v>
      </c>
      <c r="O81" s="98" t="s">
        <v>335</v>
      </c>
      <c r="P81" s="132" t="s">
        <v>227</v>
      </c>
      <c r="Q81" s="99">
        <v>10</v>
      </c>
      <c r="R81" s="99">
        <v>10</v>
      </c>
      <c r="S81" s="99">
        <v>12</v>
      </c>
      <c r="T81" s="142">
        <f t="shared" si="16"/>
        <v>1.2</v>
      </c>
      <c r="U81" s="168"/>
      <c r="V81" s="168"/>
      <c r="W81" s="172"/>
      <c r="X81" s="172"/>
      <c r="Y81" s="179"/>
      <c r="Z81" s="168"/>
      <c r="AA81" s="168"/>
      <c r="AB81" s="148" t="s">
        <v>247</v>
      </c>
      <c r="AC81" s="42"/>
    </row>
    <row r="82" spans="1:29" s="39" customFormat="1" ht="37.5" customHeight="1" x14ac:dyDescent="0.2">
      <c r="A82" s="104" t="s">
        <v>53</v>
      </c>
      <c r="B82" s="168"/>
      <c r="C82" s="168"/>
      <c r="D82" s="173"/>
      <c r="E82" s="168"/>
      <c r="F82" s="173"/>
      <c r="G82" s="174"/>
      <c r="H82" s="168"/>
      <c r="I82" s="168" t="s">
        <v>175</v>
      </c>
      <c r="J82" s="168" t="s">
        <v>176</v>
      </c>
      <c r="K82" s="99">
        <v>640</v>
      </c>
      <c r="L82" s="99">
        <v>640</v>
      </c>
      <c r="M82" s="99">
        <v>669</v>
      </c>
      <c r="N82" s="142">
        <f t="shared" si="17"/>
        <v>1.0453125000000001</v>
      </c>
      <c r="O82" s="98" t="s">
        <v>336</v>
      </c>
      <c r="P82" s="132" t="s">
        <v>227</v>
      </c>
      <c r="Q82" s="99">
        <v>640</v>
      </c>
      <c r="R82" s="99">
        <v>640</v>
      </c>
      <c r="S82" s="99">
        <v>669</v>
      </c>
      <c r="T82" s="142">
        <f t="shared" si="16"/>
        <v>1.0453125000000001</v>
      </c>
      <c r="U82" s="168"/>
      <c r="V82" s="168"/>
      <c r="W82" s="172"/>
      <c r="X82" s="172"/>
      <c r="Y82" s="179"/>
      <c r="Z82" s="168"/>
      <c r="AA82" s="168"/>
      <c r="AB82" s="146" t="s">
        <v>248</v>
      </c>
      <c r="AC82" s="42"/>
    </row>
    <row r="83" spans="1:29" s="39" customFormat="1" ht="56.25" customHeight="1" thickBot="1" x14ac:dyDescent="0.25">
      <c r="A83" s="104" t="s">
        <v>53</v>
      </c>
      <c r="B83" s="168"/>
      <c r="C83" s="168"/>
      <c r="D83" s="173"/>
      <c r="E83" s="168"/>
      <c r="F83" s="173"/>
      <c r="G83" s="174"/>
      <c r="H83" s="168"/>
      <c r="I83" s="168" t="s">
        <v>175</v>
      </c>
      <c r="J83" s="168" t="s">
        <v>176</v>
      </c>
      <c r="K83" s="131">
        <v>3</v>
      </c>
      <c r="L83" s="131">
        <v>5</v>
      </c>
      <c r="M83" s="99">
        <v>6</v>
      </c>
      <c r="N83" s="142">
        <f t="shared" si="17"/>
        <v>1.2</v>
      </c>
      <c r="O83" s="4" t="s">
        <v>337</v>
      </c>
      <c r="P83" s="136" t="s">
        <v>227</v>
      </c>
      <c r="Q83" s="131">
        <v>3</v>
      </c>
      <c r="R83" s="131">
        <v>5</v>
      </c>
      <c r="S83" s="99">
        <v>6</v>
      </c>
      <c r="T83" s="142">
        <f t="shared" si="16"/>
        <v>1.2</v>
      </c>
      <c r="U83" s="168"/>
      <c r="V83" s="168"/>
      <c r="W83" s="172"/>
      <c r="X83" s="172"/>
      <c r="Y83" s="179"/>
      <c r="Z83" s="168"/>
      <c r="AA83" s="168"/>
      <c r="AB83" s="146" t="s">
        <v>249</v>
      </c>
      <c r="AC83" s="42"/>
    </row>
    <row r="84" spans="1:29" ht="225.75" customHeight="1" x14ac:dyDescent="0.2">
      <c r="A84" s="104" t="s">
        <v>53</v>
      </c>
      <c r="B84" s="168" t="s">
        <v>179</v>
      </c>
      <c r="C84" s="168" t="s">
        <v>170</v>
      </c>
      <c r="D84" s="173" t="s">
        <v>171</v>
      </c>
      <c r="E84" s="168" t="s">
        <v>180</v>
      </c>
      <c r="F84" s="173" t="s">
        <v>181</v>
      </c>
      <c r="G84" s="174">
        <v>2015630010123</v>
      </c>
      <c r="H84" s="168" t="s">
        <v>182</v>
      </c>
      <c r="I84" s="168" t="s">
        <v>183</v>
      </c>
      <c r="J84" s="168" t="s">
        <v>184</v>
      </c>
      <c r="K84" s="97">
        <v>0</v>
      </c>
      <c r="L84" s="97">
        <v>8</v>
      </c>
      <c r="M84" s="99">
        <v>8</v>
      </c>
      <c r="N84" s="139">
        <v>1</v>
      </c>
      <c r="O84" s="96" t="s">
        <v>338</v>
      </c>
      <c r="P84" s="125" t="s">
        <v>72</v>
      </c>
      <c r="Q84" s="97">
        <v>0</v>
      </c>
      <c r="R84" s="97">
        <v>8</v>
      </c>
      <c r="S84" s="99">
        <v>8</v>
      </c>
      <c r="T84" s="139">
        <v>1</v>
      </c>
      <c r="U84" s="168" t="s">
        <v>185</v>
      </c>
      <c r="V84" s="168" t="s">
        <v>260</v>
      </c>
      <c r="W84" s="169">
        <v>51740</v>
      </c>
      <c r="X84" s="169">
        <v>38000</v>
      </c>
      <c r="Y84" s="170">
        <f>X84/W84</f>
        <v>0.73444143795902594</v>
      </c>
      <c r="Z84" s="178" t="s">
        <v>186</v>
      </c>
      <c r="AA84" s="178" t="s">
        <v>187</v>
      </c>
      <c r="AB84" s="146" t="s">
        <v>188</v>
      </c>
      <c r="AC84" s="42"/>
    </row>
    <row r="85" spans="1:29" ht="84" customHeight="1" thickBot="1" x14ac:dyDescent="0.25">
      <c r="A85" s="104" t="s">
        <v>53</v>
      </c>
      <c r="B85" s="168"/>
      <c r="C85" s="168"/>
      <c r="D85" s="173"/>
      <c r="E85" s="168"/>
      <c r="F85" s="173"/>
      <c r="G85" s="174"/>
      <c r="H85" s="168"/>
      <c r="I85" s="168"/>
      <c r="J85" s="168"/>
      <c r="K85" s="122">
        <v>0</v>
      </c>
      <c r="L85" s="122">
        <v>40</v>
      </c>
      <c r="M85" s="99">
        <v>40</v>
      </c>
      <c r="N85" s="139">
        <f>M85/L85</f>
        <v>1</v>
      </c>
      <c r="O85" s="3" t="s">
        <v>339</v>
      </c>
      <c r="P85" s="127" t="s">
        <v>72</v>
      </c>
      <c r="Q85" s="122">
        <v>40</v>
      </c>
      <c r="R85" s="122">
        <v>40</v>
      </c>
      <c r="S85" s="99">
        <v>40</v>
      </c>
      <c r="T85" s="139">
        <f>S85/R85</f>
        <v>1</v>
      </c>
      <c r="U85" s="168"/>
      <c r="V85" s="168"/>
      <c r="W85" s="169"/>
      <c r="X85" s="169"/>
      <c r="Y85" s="170"/>
      <c r="Z85" s="178"/>
      <c r="AA85" s="178"/>
      <c r="AB85" s="146" t="s">
        <v>189</v>
      </c>
      <c r="AC85" s="42"/>
    </row>
    <row r="86" spans="1:29" ht="109.5" customHeight="1" thickBot="1" x14ac:dyDescent="0.25">
      <c r="A86" s="104" t="s">
        <v>53</v>
      </c>
      <c r="B86" s="1" t="s">
        <v>179</v>
      </c>
      <c r="C86" s="1" t="s">
        <v>170</v>
      </c>
      <c r="D86" s="5" t="s">
        <v>171</v>
      </c>
      <c r="E86" s="98" t="s">
        <v>180</v>
      </c>
      <c r="F86" s="99" t="s">
        <v>181</v>
      </c>
      <c r="G86" s="108">
        <v>2015630010124</v>
      </c>
      <c r="H86" s="98" t="s">
        <v>190</v>
      </c>
      <c r="I86" s="98" t="s">
        <v>191</v>
      </c>
      <c r="J86" s="98" t="s">
        <v>192</v>
      </c>
      <c r="K86" s="128">
        <v>1</v>
      </c>
      <c r="L86" s="128">
        <v>1</v>
      </c>
      <c r="M86" s="99">
        <v>1</v>
      </c>
      <c r="N86" s="139">
        <f t="shared" ref="N86:N87" si="18">M86/L86</f>
        <v>1</v>
      </c>
      <c r="O86" s="129" t="s">
        <v>340</v>
      </c>
      <c r="P86" s="130" t="s">
        <v>72</v>
      </c>
      <c r="Q86" s="128">
        <v>1</v>
      </c>
      <c r="R86" s="128">
        <v>1</v>
      </c>
      <c r="S86" s="99">
        <v>1</v>
      </c>
      <c r="T86" s="139">
        <f t="shared" ref="T86:T94" si="19">S86/R86</f>
        <v>1</v>
      </c>
      <c r="U86" s="118" t="s">
        <v>261</v>
      </c>
      <c r="V86" s="118" t="s">
        <v>193</v>
      </c>
      <c r="W86" s="101">
        <f>193512+70000</f>
        <v>263512</v>
      </c>
      <c r="X86" s="101">
        <f>193512+70000</f>
        <v>263512</v>
      </c>
      <c r="Y86" s="152">
        <f>X86/W86</f>
        <v>1</v>
      </c>
      <c r="Z86" s="98" t="s">
        <v>186</v>
      </c>
      <c r="AA86" s="98" t="s">
        <v>187</v>
      </c>
      <c r="AB86" s="146" t="s">
        <v>194</v>
      </c>
      <c r="AC86" s="42"/>
    </row>
    <row r="87" spans="1:29" ht="44.25" customHeight="1" x14ac:dyDescent="0.2">
      <c r="A87" s="104" t="s">
        <v>53</v>
      </c>
      <c r="B87" s="168" t="s">
        <v>169</v>
      </c>
      <c r="C87" s="168" t="s">
        <v>170</v>
      </c>
      <c r="D87" s="173" t="s">
        <v>171</v>
      </c>
      <c r="E87" s="168" t="s">
        <v>195</v>
      </c>
      <c r="F87" s="173" t="s">
        <v>196</v>
      </c>
      <c r="G87" s="174">
        <v>2015630010125</v>
      </c>
      <c r="H87" s="168" t="s">
        <v>197</v>
      </c>
      <c r="I87" s="168" t="s">
        <v>198</v>
      </c>
      <c r="J87" s="168" t="s">
        <v>199</v>
      </c>
      <c r="K87" s="97">
        <v>1</v>
      </c>
      <c r="L87" s="97">
        <v>1</v>
      </c>
      <c r="M87" s="99">
        <v>1</v>
      </c>
      <c r="N87" s="139">
        <f t="shared" si="18"/>
        <v>1</v>
      </c>
      <c r="O87" s="96" t="s">
        <v>341</v>
      </c>
      <c r="P87" s="125" t="s">
        <v>72</v>
      </c>
      <c r="Q87" s="97">
        <v>1</v>
      </c>
      <c r="R87" s="97">
        <v>1</v>
      </c>
      <c r="S87" s="99">
        <v>1</v>
      </c>
      <c r="T87" s="139">
        <f t="shared" si="19"/>
        <v>1</v>
      </c>
      <c r="U87" s="168" t="s">
        <v>262</v>
      </c>
      <c r="V87" s="168" t="s">
        <v>200</v>
      </c>
      <c r="W87" s="172">
        <f>9388+172000+1885+54156+1779</f>
        <v>239208</v>
      </c>
      <c r="X87" s="172">
        <f>9388+151468+31278</f>
        <v>192134</v>
      </c>
      <c r="Y87" s="170">
        <f>X87/W87</f>
        <v>0.80320892277850242</v>
      </c>
      <c r="Z87" s="168" t="s">
        <v>186</v>
      </c>
      <c r="AA87" s="168" t="s">
        <v>187</v>
      </c>
      <c r="AB87" s="146" t="s">
        <v>201</v>
      </c>
      <c r="AC87" s="42"/>
    </row>
    <row r="88" spans="1:29" ht="42.75" customHeight="1" x14ac:dyDescent="0.2">
      <c r="A88" s="104" t="s">
        <v>53</v>
      </c>
      <c r="B88" s="168"/>
      <c r="C88" s="168"/>
      <c r="D88" s="173"/>
      <c r="E88" s="168"/>
      <c r="F88" s="173"/>
      <c r="G88" s="174"/>
      <c r="H88" s="168"/>
      <c r="I88" s="168" t="s">
        <v>198</v>
      </c>
      <c r="J88" s="168" t="s">
        <v>199</v>
      </c>
      <c r="K88" s="98">
        <v>2</v>
      </c>
      <c r="L88" s="98">
        <v>2</v>
      </c>
      <c r="M88" s="99">
        <v>2</v>
      </c>
      <c r="N88" s="139">
        <f>M88/L88</f>
        <v>1</v>
      </c>
      <c r="O88" s="98" t="s">
        <v>342</v>
      </c>
      <c r="P88" s="126" t="s">
        <v>72</v>
      </c>
      <c r="Q88" s="98">
        <v>2</v>
      </c>
      <c r="R88" s="98">
        <v>2</v>
      </c>
      <c r="S88" s="99">
        <v>2</v>
      </c>
      <c r="T88" s="139">
        <f>S88/R88</f>
        <v>1</v>
      </c>
      <c r="U88" s="168"/>
      <c r="V88" s="168"/>
      <c r="W88" s="172"/>
      <c r="X88" s="172"/>
      <c r="Y88" s="170"/>
      <c r="Z88" s="168"/>
      <c r="AA88" s="168"/>
      <c r="AB88" s="146" t="s">
        <v>202</v>
      </c>
      <c r="AC88" s="42"/>
    </row>
    <row r="89" spans="1:29" ht="39.75" customHeight="1" x14ac:dyDescent="0.2">
      <c r="A89" s="104" t="s">
        <v>53</v>
      </c>
      <c r="B89" s="168"/>
      <c r="C89" s="168"/>
      <c r="D89" s="173"/>
      <c r="E89" s="168"/>
      <c r="F89" s="173"/>
      <c r="G89" s="174"/>
      <c r="H89" s="168"/>
      <c r="I89" s="168" t="s">
        <v>198</v>
      </c>
      <c r="J89" s="168" t="s">
        <v>199</v>
      </c>
      <c r="K89" s="98">
        <v>2</v>
      </c>
      <c r="L89" s="98">
        <v>2</v>
      </c>
      <c r="M89" s="99">
        <v>2</v>
      </c>
      <c r="N89" s="139">
        <v>1</v>
      </c>
      <c r="O89" s="98" t="s">
        <v>343</v>
      </c>
      <c r="P89" s="126" t="s">
        <v>72</v>
      </c>
      <c r="Q89" s="98">
        <v>2</v>
      </c>
      <c r="R89" s="98">
        <v>2</v>
      </c>
      <c r="S89" s="99">
        <v>2</v>
      </c>
      <c r="T89" s="139">
        <v>1</v>
      </c>
      <c r="U89" s="168"/>
      <c r="V89" s="168"/>
      <c r="W89" s="172"/>
      <c r="X89" s="172"/>
      <c r="Y89" s="170"/>
      <c r="Z89" s="168"/>
      <c r="AA89" s="168"/>
      <c r="AB89" s="146" t="s">
        <v>203</v>
      </c>
      <c r="AC89" s="42"/>
    </row>
    <row r="90" spans="1:29" ht="60.75" customHeight="1" x14ac:dyDescent="0.2">
      <c r="A90" s="104" t="s">
        <v>53</v>
      </c>
      <c r="B90" s="168"/>
      <c r="C90" s="168"/>
      <c r="D90" s="173"/>
      <c r="E90" s="168"/>
      <c r="F90" s="173"/>
      <c r="G90" s="174"/>
      <c r="H90" s="168"/>
      <c r="I90" s="168" t="s">
        <v>198</v>
      </c>
      <c r="J90" s="168" t="s">
        <v>199</v>
      </c>
      <c r="K90" s="98">
        <v>50</v>
      </c>
      <c r="L90" s="98">
        <v>40</v>
      </c>
      <c r="M90" s="99">
        <v>177</v>
      </c>
      <c r="N90" s="139">
        <f>M90/L90</f>
        <v>4.4249999999999998</v>
      </c>
      <c r="O90" s="98" t="s">
        <v>344</v>
      </c>
      <c r="P90" s="126" t="s">
        <v>72</v>
      </c>
      <c r="Q90" s="98">
        <v>50</v>
      </c>
      <c r="R90" s="98">
        <v>40</v>
      </c>
      <c r="S90" s="99">
        <v>177</v>
      </c>
      <c r="T90" s="139">
        <f>S90/R90</f>
        <v>4.4249999999999998</v>
      </c>
      <c r="U90" s="168"/>
      <c r="V90" s="168"/>
      <c r="W90" s="172"/>
      <c r="X90" s="172"/>
      <c r="Y90" s="170"/>
      <c r="Z90" s="168"/>
      <c r="AA90" s="168"/>
      <c r="AB90" s="146" t="s">
        <v>204</v>
      </c>
      <c r="AC90" s="42"/>
    </row>
    <row r="91" spans="1:29" ht="39.75" customHeight="1" x14ac:dyDescent="0.2">
      <c r="A91" s="104" t="s">
        <v>53</v>
      </c>
      <c r="B91" s="168"/>
      <c r="C91" s="168"/>
      <c r="D91" s="173"/>
      <c r="E91" s="168"/>
      <c r="F91" s="173"/>
      <c r="G91" s="174"/>
      <c r="H91" s="168"/>
      <c r="I91" s="168" t="s">
        <v>198</v>
      </c>
      <c r="J91" s="168" t="s">
        <v>199</v>
      </c>
      <c r="K91" s="98">
        <v>200</v>
      </c>
      <c r="L91" s="98">
        <v>200</v>
      </c>
      <c r="M91" s="99">
        <v>309</v>
      </c>
      <c r="N91" s="139">
        <f>M91/L91</f>
        <v>1.5449999999999999</v>
      </c>
      <c r="O91" s="98" t="s">
        <v>345</v>
      </c>
      <c r="P91" s="126" t="s">
        <v>72</v>
      </c>
      <c r="Q91" s="98">
        <v>200</v>
      </c>
      <c r="R91" s="98">
        <v>200</v>
      </c>
      <c r="S91" s="99">
        <v>309</v>
      </c>
      <c r="T91" s="139">
        <f>S91/R91</f>
        <v>1.5449999999999999</v>
      </c>
      <c r="U91" s="168"/>
      <c r="V91" s="168"/>
      <c r="W91" s="172"/>
      <c r="X91" s="172"/>
      <c r="Y91" s="170"/>
      <c r="Z91" s="168"/>
      <c r="AA91" s="168"/>
      <c r="AB91" s="146" t="s">
        <v>205</v>
      </c>
      <c r="AC91" s="42"/>
    </row>
    <row r="92" spans="1:29" ht="69.75" customHeight="1" x14ac:dyDescent="0.2">
      <c r="A92" s="104" t="s">
        <v>53</v>
      </c>
      <c r="B92" s="168"/>
      <c r="C92" s="168"/>
      <c r="D92" s="173"/>
      <c r="E92" s="168"/>
      <c r="F92" s="173"/>
      <c r="G92" s="174"/>
      <c r="H92" s="168"/>
      <c r="I92" s="168" t="s">
        <v>198</v>
      </c>
      <c r="J92" s="168" t="s">
        <v>199</v>
      </c>
      <c r="K92" s="137">
        <v>2</v>
      </c>
      <c r="L92" s="137">
        <v>2</v>
      </c>
      <c r="M92" s="99">
        <v>5</v>
      </c>
      <c r="N92" s="139">
        <f>M92/L92</f>
        <v>2.5</v>
      </c>
      <c r="O92" s="98" t="s">
        <v>346</v>
      </c>
      <c r="P92" s="126" t="s">
        <v>72</v>
      </c>
      <c r="Q92" s="137">
        <v>2</v>
      </c>
      <c r="R92" s="137">
        <v>2</v>
      </c>
      <c r="S92" s="99">
        <v>5</v>
      </c>
      <c r="T92" s="139">
        <f>S92/R92</f>
        <v>2.5</v>
      </c>
      <c r="U92" s="168"/>
      <c r="V92" s="168"/>
      <c r="W92" s="172"/>
      <c r="X92" s="172"/>
      <c r="Y92" s="170"/>
      <c r="Z92" s="168"/>
      <c r="AA92" s="168"/>
      <c r="AB92" s="146" t="s">
        <v>206</v>
      </c>
      <c r="AC92" s="42"/>
    </row>
    <row r="93" spans="1:29" ht="51.75" customHeight="1" x14ac:dyDescent="0.2">
      <c r="A93" s="104" t="s">
        <v>53</v>
      </c>
      <c r="B93" s="168"/>
      <c r="C93" s="168"/>
      <c r="D93" s="173"/>
      <c r="E93" s="168"/>
      <c r="F93" s="173"/>
      <c r="G93" s="174"/>
      <c r="H93" s="168"/>
      <c r="I93" s="168" t="s">
        <v>198</v>
      </c>
      <c r="J93" s="168" t="s">
        <v>199</v>
      </c>
      <c r="K93" s="138" t="s">
        <v>207</v>
      </c>
      <c r="L93" s="98">
        <v>4</v>
      </c>
      <c r="M93" s="99">
        <v>0</v>
      </c>
      <c r="N93" s="139">
        <f t="shared" ref="N93:N94" si="20">M93/L93</f>
        <v>0</v>
      </c>
      <c r="O93" s="98" t="s">
        <v>347</v>
      </c>
      <c r="P93" s="126" t="s">
        <v>72</v>
      </c>
      <c r="Q93" s="138" t="s">
        <v>207</v>
      </c>
      <c r="R93" s="98">
        <v>4</v>
      </c>
      <c r="S93" s="99">
        <v>0</v>
      </c>
      <c r="T93" s="139">
        <f t="shared" si="19"/>
        <v>0</v>
      </c>
      <c r="U93" s="168"/>
      <c r="V93" s="168"/>
      <c r="W93" s="172"/>
      <c r="X93" s="172"/>
      <c r="Y93" s="170"/>
      <c r="Z93" s="168"/>
      <c r="AA93" s="168"/>
      <c r="AB93" s="146" t="s">
        <v>208</v>
      </c>
      <c r="AC93" s="42"/>
    </row>
    <row r="94" spans="1:29" ht="37.5" customHeight="1" x14ac:dyDescent="0.2">
      <c r="A94" s="104" t="s">
        <v>53</v>
      </c>
      <c r="B94" s="168"/>
      <c r="C94" s="168"/>
      <c r="D94" s="173"/>
      <c r="E94" s="168"/>
      <c r="F94" s="173"/>
      <c r="G94" s="174"/>
      <c r="H94" s="168"/>
      <c r="I94" s="168" t="s">
        <v>198</v>
      </c>
      <c r="J94" s="168" t="s">
        <v>199</v>
      </c>
      <c r="K94" s="138" t="s">
        <v>209</v>
      </c>
      <c r="L94" s="98">
        <v>1</v>
      </c>
      <c r="M94" s="99">
        <v>2</v>
      </c>
      <c r="N94" s="139">
        <f t="shared" si="20"/>
        <v>2</v>
      </c>
      <c r="O94" s="98" t="s">
        <v>348</v>
      </c>
      <c r="P94" s="126" t="s">
        <v>72</v>
      </c>
      <c r="Q94" s="138" t="s">
        <v>209</v>
      </c>
      <c r="R94" s="98">
        <v>1</v>
      </c>
      <c r="S94" s="99">
        <v>2</v>
      </c>
      <c r="T94" s="139">
        <f t="shared" si="19"/>
        <v>2</v>
      </c>
      <c r="U94" s="168"/>
      <c r="V94" s="168"/>
      <c r="W94" s="172"/>
      <c r="X94" s="172"/>
      <c r="Y94" s="170"/>
      <c r="Z94" s="168"/>
      <c r="AA94" s="168"/>
      <c r="AB94" s="146" t="s">
        <v>210</v>
      </c>
      <c r="AC94" s="42"/>
    </row>
    <row r="95" spans="1:29" ht="40.5" customHeight="1" thickBot="1" x14ac:dyDescent="0.25">
      <c r="A95" s="104" t="s">
        <v>53</v>
      </c>
      <c r="B95" s="168"/>
      <c r="C95" s="168"/>
      <c r="D95" s="173"/>
      <c r="E95" s="168"/>
      <c r="F95" s="173"/>
      <c r="G95" s="174"/>
      <c r="H95" s="168"/>
      <c r="I95" s="168" t="s">
        <v>198</v>
      </c>
      <c r="J95" s="168" t="s">
        <v>199</v>
      </c>
      <c r="K95" s="122">
        <v>1</v>
      </c>
      <c r="L95" s="122">
        <v>1</v>
      </c>
      <c r="M95" s="99">
        <v>1</v>
      </c>
      <c r="N95" s="139">
        <v>1</v>
      </c>
      <c r="O95" s="3" t="s">
        <v>349</v>
      </c>
      <c r="P95" s="127" t="s">
        <v>72</v>
      </c>
      <c r="Q95" s="122">
        <v>1</v>
      </c>
      <c r="R95" s="122">
        <v>1</v>
      </c>
      <c r="S95" s="99">
        <v>1</v>
      </c>
      <c r="T95" s="139">
        <v>1</v>
      </c>
      <c r="U95" s="168"/>
      <c r="V95" s="168"/>
      <c r="W95" s="172"/>
      <c r="X95" s="172"/>
      <c r="Y95" s="170"/>
      <c r="Z95" s="168"/>
      <c r="AA95" s="168"/>
      <c r="AB95" s="146" t="s">
        <v>211</v>
      </c>
      <c r="AC95" s="42"/>
    </row>
    <row r="96" spans="1:29" ht="18.75" customHeight="1" thickBot="1" x14ac:dyDescent="0.25">
      <c r="A96" s="175" t="s">
        <v>212</v>
      </c>
      <c r="B96" s="175"/>
      <c r="C96" s="175"/>
      <c r="D96" s="175"/>
      <c r="E96" s="175"/>
      <c r="F96" s="175"/>
      <c r="G96" s="175"/>
      <c r="H96" s="175"/>
      <c r="I96" s="175"/>
      <c r="J96" s="175"/>
      <c r="K96" s="175"/>
      <c r="L96" s="175"/>
      <c r="M96" s="175"/>
      <c r="N96" s="175"/>
      <c r="O96" s="175"/>
      <c r="P96" s="175"/>
      <c r="Q96" s="175"/>
      <c r="R96" s="175"/>
      <c r="S96" s="175"/>
      <c r="T96" s="175"/>
      <c r="U96" s="175"/>
      <c r="V96" s="175"/>
      <c r="W96" s="153">
        <f>W87+W86+W84+W73+W70+W67+W60+W54+W53+W50+W37+W36+W35+W27+W26+W24+W16</f>
        <v>1656005</v>
      </c>
      <c r="X96" s="154">
        <f>X87+X86+X84+X73+X70+X67+X60+X54+X53+X50+X37+X36+X35+X27+X26+X24+X16</f>
        <v>1565245</v>
      </c>
      <c r="Y96" s="155">
        <f>X96/W96</f>
        <v>0.94519340219383396</v>
      </c>
      <c r="Z96" s="176"/>
      <c r="AA96" s="176"/>
      <c r="AB96" s="176"/>
      <c r="AC96" s="176"/>
    </row>
    <row r="97" spans="1:29" ht="15.75" thickBot="1" x14ac:dyDescent="0.25">
      <c r="A97" s="44"/>
      <c r="B97" s="45"/>
      <c r="C97" s="45"/>
      <c r="D97" s="45"/>
      <c r="E97" s="45"/>
      <c r="F97" s="45"/>
      <c r="G97" s="46"/>
      <c r="H97" s="45"/>
      <c r="I97" s="45"/>
      <c r="J97" s="45"/>
      <c r="K97" s="45"/>
      <c r="L97" s="45"/>
      <c r="M97" s="45"/>
      <c r="N97" s="45"/>
      <c r="O97" s="45"/>
      <c r="P97" s="45"/>
      <c r="Q97" s="45"/>
      <c r="R97" s="45"/>
      <c r="S97" s="45"/>
      <c r="T97" s="47"/>
      <c r="U97" s="46"/>
      <c r="V97" s="46"/>
      <c r="W97" s="48"/>
      <c r="X97" s="49"/>
      <c r="Y97" s="50"/>
      <c r="Z97" s="45"/>
      <c r="AA97" s="45"/>
      <c r="AB97" s="45"/>
      <c r="AC97" s="45"/>
    </row>
    <row r="98" spans="1:29" ht="15.75" thickBot="1" x14ac:dyDescent="0.25">
      <c r="A98" s="51"/>
      <c r="B98" s="51" t="s">
        <v>213</v>
      </c>
      <c r="C98" s="52"/>
      <c r="D98" s="51"/>
      <c r="E98" s="52"/>
      <c r="F98" s="51"/>
      <c r="G98" s="51" t="s">
        <v>214</v>
      </c>
      <c r="H98" s="51"/>
      <c r="I98" s="51"/>
      <c r="J98" s="53"/>
      <c r="K98" s="54"/>
      <c r="L98" s="54"/>
      <c r="M98" s="51"/>
      <c r="N98" s="51"/>
      <c r="O98" s="54"/>
      <c r="P98" s="54"/>
      <c r="Q98" s="51"/>
      <c r="R98" s="51"/>
      <c r="S98" s="55"/>
      <c r="T98" s="52"/>
      <c r="U98" s="44"/>
      <c r="V98" s="44"/>
      <c r="W98" s="56"/>
      <c r="X98" s="57"/>
      <c r="Y98" s="58"/>
      <c r="Z98" s="109" t="s">
        <v>265</v>
      </c>
      <c r="AA98" s="110" t="s">
        <v>266</v>
      </c>
      <c r="AB98" s="44"/>
      <c r="AC98" s="59"/>
    </row>
    <row r="99" spans="1:29" x14ac:dyDescent="0.2">
      <c r="A99" s="51"/>
      <c r="B99" s="51"/>
      <c r="C99" s="52"/>
      <c r="D99" s="51"/>
      <c r="E99" s="52"/>
      <c r="F99" s="51"/>
      <c r="G99" s="51"/>
      <c r="H99" s="51"/>
      <c r="I99" s="51"/>
      <c r="J99" s="53"/>
      <c r="K99" s="54"/>
      <c r="L99" s="54"/>
      <c r="M99" s="51"/>
      <c r="N99" s="51"/>
      <c r="O99" s="54"/>
      <c r="P99" s="54"/>
      <c r="Q99" s="51"/>
      <c r="R99" s="51"/>
      <c r="S99" s="55"/>
      <c r="T99" s="52"/>
      <c r="U99" s="60"/>
      <c r="V99" s="59"/>
      <c r="W99" s="56"/>
      <c r="X99" s="69"/>
      <c r="Y99" s="69"/>
      <c r="Z99" s="111">
        <v>15</v>
      </c>
      <c r="AA99" s="112" t="s">
        <v>267</v>
      </c>
      <c r="AC99" s="69"/>
    </row>
    <row r="100" spans="1:29" ht="18" customHeight="1" x14ac:dyDescent="0.2">
      <c r="A100" s="51"/>
      <c r="B100" s="51"/>
      <c r="C100" s="52"/>
      <c r="D100" s="51"/>
      <c r="E100" s="52"/>
      <c r="F100" s="51"/>
      <c r="G100" s="51"/>
      <c r="H100" s="51"/>
      <c r="I100" s="51"/>
      <c r="J100" s="53"/>
      <c r="K100" s="54"/>
      <c r="L100" s="54"/>
      <c r="M100" s="51"/>
      <c r="N100" s="51"/>
      <c r="O100" s="54"/>
      <c r="P100" s="54"/>
      <c r="Q100" s="51"/>
      <c r="R100" s="51"/>
      <c r="S100" s="55"/>
      <c r="T100" s="52"/>
      <c r="U100" s="60"/>
      <c r="V100" s="61"/>
      <c r="W100" s="56"/>
      <c r="X100" s="69"/>
      <c r="Y100" s="69"/>
      <c r="Z100" s="113">
        <v>1</v>
      </c>
      <c r="AA100" s="114" t="s">
        <v>268</v>
      </c>
      <c r="AC100" s="69"/>
    </row>
    <row r="101" spans="1:29" x14ac:dyDescent="0.2">
      <c r="A101" s="51"/>
      <c r="B101" s="62" t="s">
        <v>215</v>
      </c>
      <c r="C101" s="63"/>
      <c r="D101" s="51"/>
      <c r="E101" s="52"/>
      <c r="F101" s="51"/>
      <c r="G101" s="62"/>
      <c r="H101" s="62"/>
      <c r="I101" s="51"/>
      <c r="J101" s="53"/>
      <c r="K101" s="54"/>
      <c r="L101" s="54"/>
      <c r="M101" s="51"/>
      <c r="N101" s="51"/>
      <c r="O101" s="54"/>
      <c r="P101" s="54"/>
      <c r="Q101" s="51"/>
      <c r="R101" s="51"/>
      <c r="S101" s="55"/>
      <c r="T101" s="52"/>
      <c r="U101" s="60"/>
      <c r="V101" s="61"/>
      <c r="W101" s="56"/>
      <c r="X101" s="69"/>
      <c r="Y101" s="69"/>
      <c r="Z101" s="113">
        <v>0</v>
      </c>
      <c r="AA101" s="114" t="s">
        <v>269</v>
      </c>
      <c r="AC101" s="69"/>
    </row>
    <row r="102" spans="1:29" x14ac:dyDescent="0.2">
      <c r="A102" s="51"/>
      <c r="B102" s="64" t="s">
        <v>216</v>
      </c>
      <c r="C102" s="52"/>
      <c r="D102" s="51"/>
      <c r="E102" s="52"/>
      <c r="F102" s="51"/>
      <c r="G102" s="64" t="s">
        <v>264</v>
      </c>
      <c r="H102" s="64"/>
      <c r="I102" s="51"/>
      <c r="J102" s="53"/>
      <c r="K102" s="54"/>
      <c r="L102" s="54"/>
      <c r="M102" s="51"/>
      <c r="N102" s="51"/>
      <c r="O102" s="54"/>
      <c r="P102" s="54"/>
      <c r="Q102" s="51"/>
      <c r="R102" s="51"/>
      <c r="S102" s="55"/>
      <c r="T102" s="52"/>
      <c r="U102" s="60"/>
      <c r="V102" s="61"/>
      <c r="W102" s="56"/>
      <c r="X102" s="69"/>
      <c r="Y102" s="69"/>
      <c r="Z102" s="113">
        <v>1</v>
      </c>
      <c r="AA102" s="114" t="s">
        <v>270</v>
      </c>
      <c r="AC102" s="69"/>
    </row>
    <row r="103" spans="1:29" ht="15.75" thickBot="1" x14ac:dyDescent="0.25">
      <c r="A103" s="51"/>
      <c r="B103" s="51"/>
      <c r="C103" s="52"/>
      <c r="D103" s="51"/>
      <c r="E103" s="52"/>
      <c r="F103" s="51"/>
      <c r="G103" s="51"/>
      <c r="H103" s="51"/>
      <c r="I103" s="51"/>
      <c r="J103" s="53"/>
      <c r="K103" s="54"/>
      <c r="L103" s="54"/>
      <c r="M103" s="51"/>
      <c r="N103" s="51"/>
      <c r="O103" s="54"/>
      <c r="P103" s="54"/>
      <c r="Q103" s="51"/>
      <c r="R103" s="51"/>
      <c r="S103" s="55"/>
      <c r="T103" s="52"/>
      <c r="U103" s="60"/>
      <c r="V103" s="61"/>
      <c r="W103" s="56"/>
      <c r="X103" s="69"/>
      <c r="Y103" s="69"/>
      <c r="Z103" s="115">
        <v>0</v>
      </c>
      <c r="AA103" s="116"/>
      <c r="AC103" s="69"/>
    </row>
    <row r="104" spans="1:29" ht="22.5" customHeight="1" thickBot="1" x14ac:dyDescent="0.25">
      <c r="A104" s="51"/>
      <c r="B104" s="51"/>
      <c r="C104" s="52"/>
      <c r="D104" s="51"/>
      <c r="E104" s="52"/>
      <c r="F104" s="51"/>
      <c r="G104" s="51"/>
      <c r="H104" s="51"/>
      <c r="I104" s="51"/>
      <c r="J104" s="53"/>
      <c r="K104" s="54"/>
      <c r="L104" s="54"/>
      <c r="M104" s="51"/>
      <c r="N104" s="51"/>
      <c r="O104" s="54"/>
      <c r="P104" s="54"/>
      <c r="Q104" s="51"/>
      <c r="R104" s="51"/>
      <c r="S104" s="55"/>
      <c r="T104" s="52"/>
      <c r="U104" s="65"/>
      <c r="V104" s="66"/>
      <c r="W104" s="56"/>
      <c r="X104" s="69"/>
      <c r="Y104" s="69"/>
      <c r="Z104" s="109">
        <v>17</v>
      </c>
      <c r="AA104" s="117"/>
      <c r="AC104" s="69"/>
    </row>
    <row r="105" spans="1:29" x14ac:dyDescent="0.2">
      <c r="A105" s="52"/>
      <c r="B105" s="52"/>
      <c r="C105" s="52"/>
      <c r="D105" s="52"/>
      <c r="E105" s="52"/>
      <c r="F105" s="52"/>
      <c r="G105" s="52"/>
      <c r="H105" s="52"/>
      <c r="I105" s="52"/>
      <c r="J105" s="53"/>
      <c r="K105" s="54"/>
      <c r="L105" s="54"/>
      <c r="M105" s="52"/>
      <c r="N105" s="52"/>
      <c r="O105" s="54"/>
      <c r="P105" s="54"/>
      <c r="Q105" s="52"/>
      <c r="R105" s="52"/>
      <c r="S105" s="55"/>
      <c r="T105" s="52"/>
      <c r="U105" s="60"/>
      <c r="V105" s="67"/>
      <c r="W105" s="56"/>
      <c r="X105" s="69"/>
      <c r="Y105" s="69"/>
      <c r="Z105" s="69"/>
      <c r="AA105" s="69"/>
      <c r="AC105" s="69"/>
    </row>
    <row r="106" spans="1:29" x14ac:dyDescent="0.2">
      <c r="A106" s="177" t="s">
        <v>217</v>
      </c>
      <c r="B106" s="177"/>
      <c r="C106" s="177"/>
      <c r="D106" s="177"/>
      <c r="E106" s="177"/>
      <c r="F106" s="177"/>
      <c r="G106" s="177"/>
      <c r="H106" s="177"/>
      <c r="I106" s="177"/>
      <c r="J106" s="177"/>
      <c r="K106" s="177"/>
      <c r="L106" s="177"/>
      <c r="M106" s="177"/>
      <c r="N106" s="177"/>
      <c r="O106" s="177"/>
      <c r="P106" s="177"/>
      <c r="Q106" s="177"/>
      <c r="R106" s="177"/>
      <c r="S106" s="177"/>
      <c r="T106" s="177"/>
      <c r="U106" s="44"/>
      <c r="V106" s="44"/>
      <c r="W106" s="56"/>
      <c r="X106" s="69"/>
      <c r="Y106" s="69"/>
      <c r="Z106" s="69"/>
      <c r="AA106" s="69"/>
      <c r="AC106" s="69"/>
    </row>
  </sheetData>
  <autoFilter ref="A15:GK95"/>
  <mergeCells count="225">
    <mergeCell ref="P14:P15"/>
    <mergeCell ref="Q14:R14"/>
    <mergeCell ref="AC14:AC15"/>
    <mergeCell ref="A1:B6"/>
    <mergeCell ref="C1:AA1"/>
    <mergeCell ref="AB1:AC2"/>
    <mergeCell ref="C2:AA2"/>
    <mergeCell ref="C3:AA3"/>
    <mergeCell ref="AB3:AC4"/>
    <mergeCell ref="C4:AA4"/>
    <mergeCell ref="C5:AA5"/>
    <mergeCell ref="AB5:AC5"/>
    <mergeCell ref="C6:AA6"/>
    <mergeCell ref="AB6:AC6"/>
    <mergeCell ref="C16:C23"/>
    <mergeCell ref="D16:D23"/>
    <mergeCell ref="E16:E23"/>
    <mergeCell ref="F16:F23"/>
    <mergeCell ref="G16:G23"/>
    <mergeCell ref="H16:H23"/>
    <mergeCell ref="I16:I23"/>
    <mergeCell ref="J16:J23"/>
    <mergeCell ref="A7:AC7"/>
    <mergeCell ref="A8:J8"/>
    <mergeCell ref="K8:AC8"/>
    <mergeCell ref="A9:D10"/>
    <mergeCell ref="W10:W11"/>
    <mergeCell ref="X10:X11"/>
    <mergeCell ref="B14:B15"/>
    <mergeCell ref="C14:C15"/>
    <mergeCell ref="D14:D15"/>
    <mergeCell ref="E14:E15"/>
    <mergeCell ref="F14:F15"/>
    <mergeCell ref="G14:G15"/>
    <mergeCell ref="H14:H15"/>
    <mergeCell ref="J14:J15"/>
    <mergeCell ref="K14:L14"/>
    <mergeCell ref="O14:O15"/>
    <mergeCell ref="U16:U23"/>
    <mergeCell ref="V16:V23"/>
    <mergeCell ref="W16:W23"/>
    <mergeCell ref="X16:X23"/>
    <mergeCell ref="Y16:Y23"/>
    <mergeCell ref="Z16:Z23"/>
    <mergeCell ref="AA16:AA23"/>
    <mergeCell ref="B24:B25"/>
    <mergeCell ref="C24:C25"/>
    <mergeCell ref="D24:D25"/>
    <mergeCell ref="E24:E25"/>
    <mergeCell ref="F24:F25"/>
    <mergeCell ref="G24:G25"/>
    <mergeCell ref="H24:H25"/>
    <mergeCell ref="I24:I25"/>
    <mergeCell ref="J24:J25"/>
    <mergeCell ref="U24:U25"/>
    <mergeCell ref="V24:V25"/>
    <mergeCell ref="W24:W25"/>
    <mergeCell ref="X24:X25"/>
    <mergeCell ref="Y24:Y25"/>
    <mergeCell ref="Z24:Z25"/>
    <mergeCell ref="AA24:AA25"/>
    <mergeCell ref="B16:B23"/>
    <mergeCell ref="V27:V34"/>
    <mergeCell ref="W27:W34"/>
    <mergeCell ref="X27:X34"/>
    <mergeCell ref="Y27:Y34"/>
    <mergeCell ref="Z27:Z34"/>
    <mergeCell ref="AA27:AA34"/>
    <mergeCell ref="B37:B49"/>
    <mergeCell ref="C37:C49"/>
    <mergeCell ref="D37:D49"/>
    <mergeCell ref="E37:E49"/>
    <mergeCell ref="F37:F49"/>
    <mergeCell ref="G37:G49"/>
    <mergeCell ref="H37:H49"/>
    <mergeCell ref="I37:I49"/>
    <mergeCell ref="J37:J49"/>
    <mergeCell ref="U37:U49"/>
    <mergeCell ref="V37:V49"/>
    <mergeCell ref="W37:W49"/>
    <mergeCell ref="X37:X49"/>
    <mergeCell ref="Y37:Y49"/>
    <mergeCell ref="Z37:Z49"/>
    <mergeCell ref="AA37:AA49"/>
    <mergeCell ref="B27:B34"/>
    <mergeCell ref="C27:C34"/>
    <mergeCell ref="F50:F52"/>
    <mergeCell ref="G50:G52"/>
    <mergeCell ref="H50:H52"/>
    <mergeCell ref="I50:I52"/>
    <mergeCell ref="J50:J52"/>
    <mergeCell ref="U27:U34"/>
    <mergeCell ref="D27:D34"/>
    <mergeCell ref="E27:E34"/>
    <mergeCell ref="F27:F34"/>
    <mergeCell ref="G27:G34"/>
    <mergeCell ref="H27:H34"/>
    <mergeCell ref="I27:I34"/>
    <mergeCell ref="J27:J34"/>
    <mergeCell ref="U50:U52"/>
    <mergeCell ref="Y67:Y69"/>
    <mergeCell ref="Z67:Z69"/>
    <mergeCell ref="AA67:AA69"/>
    <mergeCell ref="B60:B66"/>
    <mergeCell ref="C60:C66"/>
    <mergeCell ref="V50:V52"/>
    <mergeCell ref="W50:W52"/>
    <mergeCell ref="X50:X52"/>
    <mergeCell ref="Y50:Y52"/>
    <mergeCell ref="Z50:Z52"/>
    <mergeCell ref="AA50:AA52"/>
    <mergeCell ref="B54:B59"/>
    <mergeCell ref="C54:C59"/>
    <mergeCell ref="D54:D59"/>
    <mergeCell ref="E54:E59"/>
    <mergeCell ref="F54:F59"/>
    <mergeCell ref="G54:G59"/>
    <mergeCell ref="H54:H59"/>
    <mergeCell ref="I54:I59"/>
    <mergeCell ref="J54:J59"/>
    <mergeCell ref="B50:B52"/>
    <mergeCell ref="C50:C52"/>
    <mergeCell ref="D50:D52"/>
    <mergeCell ref="E50:E52"/>
    <mergeCell ref="B67:B69"/>
    <mergeCell ref="C67:C69"/>
    <mergeCell ref="D67:D69"/>
    <mergeCell ref="E67:E69"/>
    <mergeCell ref="F67:F69"/>
    <mergeCell ref="G67:G69"/>
    <mergeCell ref="H67:H69"/>
    <mergeCell ref="I67:I69"/>
    <mergeCell ref="J67:J69"/>
    <mergeCell ref="J70:J72"/>
    <mergeCell ref="U60:U66"/>
    <mergeCell ref="D60:D66"/>
    <mergeCell ref="E60:E66"/>
    <mergeCell ref="F60:F66"/>
    <mergeCell ref="G60:G66"/>
    <mergeCell ref="H60:H66"/>
    <mergeCell ref="I60:I66"/>
    <mergeCell ref="J60:J66"/>
    <mergeCell ref="U70:U72"/>
    <mergeCell ref="U67:U69"/>
    <mergeCell ref="B70:B72"/>
    <mergeCell ref="C70:C72"/>
    <mergeCell ref="Z87:Z95"/>
    <mergeCell ref="AA87:AA95"/>
    <mergeCell ref="B84:B85"/>
    <mergeCell ref="C84:C85"/>
    <mergeCell ref="D84:D85"/>
    <mergeCell ref="E84:E85"/>
    <mergeCell ref="F84:F85"/>
    <mergeCell ref="G84:G85"/>
    <mergeCell ref="H84:H85"/>
    <mergeCell ref="I84:I85"/>
    <mergeCell ref="J84:J85"/>
    <mergeCell ref="U73:U83"/>
    <mergeCell ref="V73:V83"/>
    <mergeCell ref="W73:W83"/>
    <mergeCell ref="X73:X83"/>
    <mergeCell ref="Y73:Y83"/>
    <mergeCell ref="D70:D72"/>
    <mergeCell ref="E70:E72"/>
    <mergeCell ref="F70:F72"/>
    <mergeCell ref="G70:G72"/>
    <mergeCell ref="H70:H72"/>
    <mergeCell ref="I70:I72"/>
    <mergeCell ref="A96:V96"/>
    <mergeCell ref="Z96:AC96"/>
    <mergeCell ref="A106:T106"/>
    <mergeCell ref="U84:U85"/>
    <mergeCell ref="V84:V85"/>
    <mergeCell ref="W84:W85"/>
    <mergeCell ref="X84:X85"/>
    <mergeCell ref="Y84:Y85"/>
    <mergeCell ref="Z84:Z85"/>
    <mergeCell ref="AA84:AA85"/>
    <mergeCell ref="B87:B95"/>
    <mergeCell ref="C87:C95"/>
    <mergeCell ref="D87:D95"/>
    <mergeCell ref="E87:E95"/>
    <mergeCell ref="F87:F95"/>
    <mergeCell ref="G87:G95"/>
    <mergeCell ref="H87:H95"/>
    <mergeCell ref="I87:I95"/>
    <mergeCell ref="J87:J95"/>
    <mergeCell ref="U87:U95"/>
    <mergeCell ref="V87:V95"/>
    <mergeCell ref="W87:W95"/>
    <mergeCell ref="X87:X95"/>
    <mergeCell ref="Y87:Y95"/>
    <mergeCell ref="B73:B83"/>
    <mergeCell ref="C73:C83"/>
    <mergeCell ref="D73:D83"/>
    <mergeCell ref="E73:E83"/>
    <mergeCell ref="F73:F83"/>
    <mergeCell ref="G73:G83"/>
    <mergeCell ref="H73:H83"/>
    <mergeCell ref="I73:I83"/>
    <mergeCell ref="J73:J83"/>
    <mergeCell ref="W54:W59"/>
    <mergeCell ref="X54:X59"/>
    <mergeCell ref="Y54:Y59"/>
    <mergeCell ref="U54:U59"/>
    <mergeCell ref="V54:V59"/>
    <mergeCell ref="Z54:Z59"/>
    <mergeCell ref="AA54:AA59"/>
    <mergeCell ref="Z73:Z83"/>
    <mergeCell ref="AA73:AA83"/>
    <mergeCell ref="V70:V72"/>
    <mergeCell ref="W70:W72"/>
    <mergeCell ref="X70:X72"/>
    <mergeCell ref="Y70:Y72"/>
    <mergeCell ref="Z70:Z72"/>
    <mergeCell ref="AA70:AA72"/>
    <mergeCell ref="V60:V66"/>
    <mergeCell ref="W60:W66"/>
    <mergeCell ref="X60:X66"/>
    <mergeCell ref="Y60:Y66"/>
    <mergeCell ref="Z60:Z66"/>
    <mergeCell ref="AA60:AA66"/>
    <mergeCell ref="V67:V69"/>
    <mergeCell ref="W67:W69"/>
    <mergeCell ref="X67:X69"/>
  </mergeCells>
  <pageMargins left="0.47222222222222199" right="0" top="0.59027777777777801" bottom="0.23611111111111099" header="0.51180555555555496" footer="0.51180555555555496"/>
  <pageSetup paperSize="258" scale="27" firstPageNumber="0" fitToHeight="20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14</vt:i4>
      </vt:variant>
    </vt:vector>
  </HeadingPairs>
  <TitlesOfParts>
    <vt:vector size="16" baseType="lpstr">
      <vt:lpstr>PLAN DE ACCION CON SEGUIMIENTO</vt:lpstr>
      <vt:lpstr>Hoja1</vt:lpstr>
      <vt:lpstr>'PLAN DE ACCION CON SEGUIMIENTO'!_FilterDatabase</vt:lpstr>
      <vt:lpstr>'PLAN DE ACCION CON SEGUIMIENTO'!_FilterDatabase_0</vt:lpstr>
      <vt:lpstr>'PLAN DE ACCION CON SEGUIMIENTO'!_FilterDatabase_0_0</vt:lpstr>
      <vt:lpstr>'PLAN DE ACCION CON SEGUIMIENTO'!_FilterDatabase_0_0_0</vt:lpstr>
      <vt:lpstr>'PLAN DE ACCION CON SEGUIMIENTO'!_FilterDatabase_0_0_0_0</vt:lpstr>
      <vt:lpstr>'PLAN DE ACCION CON SEGUIMIENTO'!_FilterDatabase_0_0_0_0_0</vt:lpstr>
      <vt:lpstr>'PLAN DE ACCION CON SEGUIMIENTO'!_FilterDatabase_0_0_0_0_0_0</vt:lpstr>
      <vt:lpstr>'PLAN DE ACCION CON SEGUIMIENTO'!Área_de_impresión</vt:lpstr>
      <vt:lpstr>'PLAN DE ACCION CON SEGUIMIENTO'!Print_Area_0</vt:lpstr>
      <vt:lpstr>'PLAN DE ACCION CON SEGUIMIENTO'!Print_Area_0_0</vt:lpstr>
      <vt:lpstr>'PLAN DE ACCION CON SEGUIMIENTO'!Print_Area_0_0_0</vt:lpstr>
      <vt:lpstr>'PLAN DE ACCION CON SEGUIMIENTO'!Print_Area_0_0_0_0</vt:lpstr>
      <vt:lpstr>'PLAN DE ACCION CON SEGUIMIENTO'!Print_Area_0_0_0_0_0</vt:lpstr>
      <vt:lpstr>'PLAN DE ACCION CON SEGUIMIENTO'!Print_Area_0_0_0_0_0_0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dc:creator>
  <cp:lastModifiedBy>Edwar Parra  Peña</cp:lastModifiedBy>
  <cp:revision>0</cp:revision>
  <cp:lastPrinted>2016-01-29T16:19:58Z</cp:lastPrinted>
  <dcterms:created xsi:type="dcterms:W3CDTF">2012-06-01T17:13:38Z</dcterms:created>
  <dcterms:modified xsi:type="dcterms:W3CDTF">2016-03-29T14:51:39Z</dcterms:modified>
  <dc:language>es-CO</dc:language>
</cp:coreProperties>
</file>