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parra\Desktop\2016\SEGUIMIENTOS PLAN ACCION 2 SEMESTRE 2015\"/>
    </mc:Choice>
  </mc:AlternateContent>
  <bookViews>
    <workbookView xWindow="0" yWindow="0" windowWidth="16380" windowHeight="8190" tabRatio="264"/>
  </bookViews>
  <sheets>
    <sheet name="SEGUIMIENTO PLAN DE ACCIÓN" sheetId="1" r:id="rId1"/>
  </sheets>
  <definedNames>
    <definedName name="SHARED_FORMULA_26_25_26_25_0">+!Z26/!Y26</definedName>
  </definedNames>
  <calcPr calcId="152511"/>
</workbook>
</file>

<file path=xl/calcChain.xml><?xml version="1.0" encoding="utf-8"?>
<calcChain xmlns="http://schemas.openxmlformats.org/spreadsheetml/2006/main">
  <c r="Y32" i="1" l="1"/>
  <c r="Y30" i="1"/>
  <c r="Y29" i="1"/>
  <c r="Y27" i="1"/>
  <c r="Y16" i="1"/>
  <c r="X33" i="1" l="1"/>
  <c r="W33" i="1"/>
  <c r="T32" i="1"/>
  <c r="T31" i="1"/>
  <c r="T30" i="1"/>
  <c r="N30" i="1"/>
  <c r="T29" i="1"/>
  <c r="T27" i="1"/>
  <c r="N27" i="1"/>
  <c r="T26" i="1"/>
  <c r="T25" i="1"/>
  <c r="T24" i="1"/>
  <c r="T23" i="1"/>
  <c r="T22" i="1"/>
  <c r="T21" i="1"/>
  <c r="T20" i="1"/>
  <c r="T19" i="1"/>
  <c r="T18" i="1"/>
  <c r="T17" i="1"/>
  <c r="T16" i="1"/>
  <c r="N16" i="1"/>
  <c r="AB15" i="1"/>
  <c r="AA15" i="1"/>
  <c r="Z15" i="1"/>
  <c r="Y15" i="1"/>
  <c r="X15" i="1"/>
  <c r="N15" i="1"/>
  <c r="M15" i="1"/>
  <c r="Y33" i="1" l="1"/>
</calcChain>
</file>

<file path=xl/sharedStrings.xml><?xml version="1.0" encoding="utf-8"?>
<sst xmlns="http://schemas.openxmlformats.org/spreadsheetml/2006/main" count="179" uniqueCount="150">
  <si>
    <t>MUNICIPIO DE ARMENIA</t>
  </si>
  <si>
    <t>Código: R-DP-PDE-060</t>
  </si>
  <si>
    <t>SEGUIMIENTO AL PLAN DE ACCIÓN</t>
  </si>
  <si>
    <r>
      <t>Unidad Ejecutora:  ____________</t>
    </r>
    <r>
      <rPr>
        <u/>
        <sz val="12"/>
        <color rgb="FF000000"/>
        <rFont val="Arial1"/>
        <charset val="1"/>
      </rPr>
      <t>DEPARTAMENTO ADMINISTRATIVO DE FORTALECIMIENTO INSTITUCIONAL__</t>
    </r>
    <r>
      <rPr>
        <sz val="12"/>
        <color rgb="FF000000"/>
        <rFont val="Arial1"/>
        <charset val="1"/>
      </rPr>
      <t>________________________________________</t>
    </r>
  </si>
  <si>
    <t>FECHA: 31/10/2014</t>
  </si>
  <si>
    <t>Departamento Administrativo de Planeación</t>
  </si>
  <si>
    <t>Version: 004</t>
  </si>
  <si>
    <t>Proceso Direccionamiento Estratégico – Actividad Planificación Estratégica Institucional</t>
  </si>
  <si>
    <t>Pagina : 1 de 1</t>
  </si>
  <si>
    <t>SECRETARÍA, DEPARTAMENTO O ENTE DESCENTRALIZADO RESPONSABLE DE REPORTAR LA INFORMACIÓN_DEPARTAMENTO ADMINSTRATIVO DE FORTALECIEMIENTO INSTITUCIONAL</t>
  </si>
  <si>
    <t>SEGUIMIENTO</t>
  </si>
  <si>
    <t>Subprograma</t>
  </si>
  <si>
    <t>Meta de Producto</t>
  </si>
  <si>
    <t>Código BPPIM</t>
  </si>
  <si>
    <t>Nombre del Proyecto</t>
  </si>
  <si>
    <t>Objetivo del Proyecto</t>
  </si>
  <si>
    <t>Meta del proyecto programada para la vigencia</t>
  </si>
  <si>
    <t>Línea base del indicador de producto de la meta del proyecto (31/12/año anterior a la vigencia del seguimiento)</t>
  </si>
  <si>
    <t>Valor de la meta(s) del indicador del proyecto, programado para la vigencia</t>
  </si>
  <si>
    <t>Valor de la meta del indicador de producto del proyecto a la fecha de corte</t>
  </si>
  <si>
    <t>% avance de la meta del indicador del proyecto a la fecha de corte</t>
  </si>
  <si>
    <t>Meta de la actividad programada para la vigencia</t>
  </si>
  <si>
    <t>Fecha de la Actividad</t>
  </si>
  <si>
    <t>Línea base de la meta del indicador de la actividad (31/12/año anterior a la vigencia del seguimiento)</t>
  </si>
  <si>
    <t>Valor de la meta del indicador de la actividad programado para la vigencia</t>
  </si>
  <si>
    <t>Valor de la meta del indicador de la actividad a la fecha de corte</t>
  </si>
  <si>
    <t>% avance de la meta del indicador de la actividad a la fecha de corte</t>
  </si>
  <si>
    <t>Rubro Presupuestal</t>
  </si>
  <si>
    <t>Fuente</t>
  </si>
  <si>
    <t>Recursos asignados, en miles de pesos, en el momento presupuestal</t>
  </si>
  <si>
    <t>Recursos ejecutados en miles de pesos en el momento presupuestal</t>
  </si>
  <si>
    <t>% ejecución presupuestal a la fecha de corte, por actividad</t>
  </si>
  <si>
    <t>Población beneficiada con la actividad</t>
  </si>
  <si>
    <t>Lugar geográfico en que se desarrolla la actividad</t>
  </si>
  <si>
    <t>Observaciones a la fecha del corte por actividad o total proyecto</t>
  </si>
  <si>
    <t>Responsable</t>
  </si>
  <si>
    <t>EJE TEMÁTICO / COMPONENTE</t>
  </si>
  <si>
    <t>PROGRAMA</t>
  </si>
  <si>
    <t>Meta de Resultado</t>
  </si>
  <si>
    <t>SUBPROGRAMA</t>
  </si>
  <si>
    <t>Nombre del proyecto</t>
  </si>
  <si>
    <t>Meta(s) del proyecto</t>
  </si>
  <si>
    <t>Meta(s) de la(s) Actividad(es) del Proyecto</t>
  </si>
  <si>
    <t>Fecha realización actividad</t>
  </si>
  <si>
    <t>DEPENDENCIA O  ENTIDAD RESPONSABLE</t>
  </si>
  <si>
    <t>Objetivo del proyecto</t>
  </si>
  <si>
    <t>Línea base (vigencia anterior)</t>
  </si>
  <si>
    <t>Valor esperado (vigencia actual)</t>
  </si>
  <si>
    <t>Valor actual (31/12/13)</t>
  </si>
  <si>
    <t>Valor esperado (31/12/14)</t>
  </si>
  <si>
    <t>Rubro pptal</t>
  </si>
  <si>
    <t>Monto (miles de pesos)</t>
  </si>
  <si>
    <t>DEPARTAMENTO ADMINISTRATIVO DE FORTALECIMIENTO INSTITUCIONAL</t>
  </si>
  <si>
    <t>ARMENIA COMPETITIVA / ARMENIA UNA BUENA GESTIÓN</t>
  </si>
  <si>
    <t>CALIDAD DE VIDA LABORAL</t>
  </si>
  <si>
    <t>Lograr que el 50% de los servidores públicos obtengan una calificación sobresaliente en la evaluación del desempeño</t>
  </si>
  <si>
    <t>CLIMA LABORAL Y CULTURA ORGANIZACIONAL</t>
  </si>
  <si>
    <t>Formular e Implementar 1 Plan anual de Capacitación, Salud Ocupacional y Bienestar Social en  el Período de Gobierno</t>
  </si>
  <si>
    <t>MEJORAMIENTO DEL CLIMA LABORAL Y CULTURA ORGANIZACIONAL</t>
  </si>
  <si>
    <t>MANTENER EL BUEN CLIMA LABORAL Y LA CULTURA ORGANIZACIONAL, A TRAVES DE LA EJECUCIÓN DE LOS PROGRAMAS DE SEGURIDAD Y SALUD EN EL TRABAJO, BIENESTAR SOCIAL , INCENTIVOS, INDUCCIÓN Y REINDUCCIÓN Y CAPACITACIÓN, INTERVENCIÓN DE VARIABLES CRITICAS Y FORTALECIMIENTO DE LAS ACTIVIDADES DE NÓMINA Y DEL FONDO TERRITORIAL DE PENSIONES</t>
  </si>
  <si>
    <t>Contribuir al fortalecimiento de  las competencias laborales y comportamentales, de los funcionarios, así como el  ambiente de trabajo y el clima laboral de la entidad, mejorando sus niveles de vida y el de sus familias, que conlleven a prestar servicios más eficientes y de mayor calidad.</t>
  </si>
  <si>
    <t>Realizar procesos de inducción a los funcionarios públicos de la Administración</t>
  </si>
  <si>
    <t>Enero-Diciembre</t>
  </si>
  <si>
    <t>Se realizó inducción a 24 funcionarios nuevos</t>
  </si>
  <si>
    <t>1 proceso por cada funcionario nuevo que ingrese a la administración</t>
  </si>
  <si>
    <t>104.01.8.09.17.11.003.001.305.0078</t>
  </si>
  <si>
    <t>Reintegros Retroactivos Patronales</t>
  </si>
  <si>
    <t>35 Funcionarios</t>
  </si>
  <si>
    <t>CENTRO ADMINISTRATIVO MUNICIPAL CAM</t>
  </si>
  <si>
    <t>SUBDIRECTOR - PROFESIONAL ESPECILIZADO ACTIVIDADA DE NÓMINA Y FONDO TERRITORIAL DE PENSIONES</t>
  </si>
  <si>
    <t>ambiente de trabajo y el clima laboral de la entidad, mejorando sus niveles de vida y el de sus familias, que conlleven a prestar servicios más eficientes y de mayor calidad.</t>
  </si>
  <si>
    <t>Intervenir las áreas en los cuales se identificaron riesgos intralaborales de acuerdo al estudio de Clima Laboral</t>
  </si>
  <si>
    <t>307 FUNCIONARIOS DE LA ADMINISTRACIÓN MUNICIPAL Y CONTRATISTAS</t>
  </si>
  <si>
    <t>En la vigencia 2015 se realizaron las siguientes ocho (8) intervenciones de clima laboral: 
- Intervención a la Secretaría de Tránsito y Transporte.
- Intervención a la Secretaría de Gobierno y Convivencia.
- Intervención a la Secretaría de Desarrollo Económico
- Intervención al Departamento Administrativo de Bienes y Suministros
- Intervención al Departamento Administrativo de Hacienda
- Intervención a Tesorería y Ejecuciones Fiscales
- Intervención a la Inspección Cuarta
- Intervención a el área de contabilidad</t>
  </si>
  <si>
    <t>Realizar actividades de Bienestar Social establecidas en el Plan Anual</t>
  </si>
  <si>
    <t>5371 FUNCIONARIOS DE LA ADMINISTRACIÓN MUNICIPAL Y CONTRATISTAS</t>
  </si>
  <si>
    <t>En la vigencia 2015 se realizaron veinte (20) actividades a través del Programa de Bienestar Social las cuales beneficiaron al total de la población de la Administración Municipal, estas actividades fueron: Conmemoración día internacional de la Mujer, Cumpleaños a cada empleado, Gimnasio, Actividades logística y Pedagógica en apoyo al taller técnicas secretariales, Mes del niño, Juegos Interdependencia, Rumbaterapia Yoga y Baile, Día del Servidor Público, Participación en Juegos deportivos, Inscripción juegos nacionales cordemo, Entrenamientos deportivo equipo de fútbol, caminatas para los funcionarios y sus familias, jornada de la salud y bienestar social, eucaristía y conferencia espiritual, fiestas de armenia, tardes recreativas, clases de pintura o plastilina, Clases de culinaria, Tradiciones Navideñas, Talleres de Manualidades, Vacaciones Recreativas, Día de Halloween, Talleres de pareja comunicación y valores, e Incentivos a los mejores empleados.</t>
  </si>
  <si>
    <t>Realizar actividades priorizadas en el Programa del Sistema de Gestión de la Seguridad y Salud en el Trabajo</t>
  </si>
  <si>
    <t>3641 FUNCIONARIOS DE LA ADMINISTRACIÓN MUNICIPAL Y CONTRATISTAS</t>
  </si>
  <si>
    <t>En la vigencia 2015 se realizaron quince (15) actividades establecidas en el Programa de Seguridad y Salud en el Trabajo las cuales se mencionan a continuación: Capacitación y Practicas brigada de emergencias, Campamento brigada, COE, y copasst, Intervenciones clima laboral, simulacro case, jornada de salud y bienestar, Programa de Prevención de riesgos cardiovascular, Programa de Pausas Activas, Chequeos Ejecutivos, Elecciones del Copasst, Vacuna contra la Influenza agentes y reguladores de tránsito y bomberos, Jornadas Coala Orden y Aseo, Protectores Auditivos Agentes y Reguladores de Transito, PAD Mouse (esta actividad fue aprobada por Positiva y quedo pendiente la entrega de los implementos por parte de ellos), Campaña de seguridad vial e Inspecciones puestos de trabajo y locativas. 
Adicionalmente se han ejecutado difetentes actividades que aunque no estan incluídas en el Programa, ha logrado beneficiar a un número significativo de la población de la entidad, entre estas se encuentran: Reportes e investigaciones de accidentes de trabajo, reuniones y capacitaciones del COE y del COPASST, Charla sobre el volcán Cerro Machín, campaña contra la varicela, jornadas acondicionamiento físico, capacitación higiene postural, Inspección de campo operativo, capacitación primeros auxilios operarios, exámenes periódicos y optometría. Cabe destacar que gracias al desarrollo de estas actividades adicionales se ha beneficiado a 1000 personas de la Administración Municipal.</t>
  </si>
  <si>
    <t>Realizar capacitaciones priorizadas en el Plan Institucional de Capacitación</t>
  </si>
  <si>
    <t>760 FUNCIONARIOS DE LA ADMINISTRACIÓN MUNICIPAL Y CONTRATISTAS</t>
  </si>
  <si>
    <t>A través del Programa anual de Capacitación para la vigencia 2015, se realizaron  quince (15) proyectos de aprendizaje relacionados a continuación: Lo que todo servidor público debe saber en el tema de Código Único Disciplinario, Manejo Efectivo del estrés, Relaciones interpersonales, Manejo de Conflictos, Ética del Servidor Público, Negociación colectiva, Contratación y supervisiones, Evaluación del Desempeño laboral, Programa Neurolinguistica, Estatuto Anticorrupción, Actualización en Gestión Documental, Actualización Modelo Estándar de Control Interno – MECI, Conciliación extrajudicial, Sistemas intermedio y Técnicas secretariales. 
Además de las mencionadas anteriormente, a través de este programa se han realizado capacitaciones adicionales con las que se ha beneficiado a Trescientos Cincuenta y Cinco (355)  como: Seminario Nacional “Evaluación de Desempeño Laboral su relación con los acuerdos de gestión y el plan de acción de la entidad, situaciones administrativas y ejercicio practico para la aplicación del instrumento, Evaluación del Desempeño Laboral, Seminario Nacional “Aplicación de la Ley de Transparencia, y del derecho de acceso a la información pública”, Habilidades del Auditor, Seminario Nacional “Responsabilidad y Funciones del comité de convivencia laboral y su interrelación con el comité de salud ocupacional y clima organizacional”, Instructor de Bomberos I bajo norma NFPA 1041, Redacción de documentos empresariales, Acoso laboral, Auditorías Internas de Calidad, Trabajo en Equipo, Derechos Humanos, Contratación Estatal, Gestión del Talento Humano por competencias laborales, Evaluación de indicadores de gestión, Código unico disciplinario – Profundización, Organización de Archivos de Gestión, Programación Neurolinguistica, Estatuto anticorrupción, Regalías, Atención al usuario con enfoque diferencial, Finanzas públicas y presupuesto, Competencias laborales en el sector público, Gerencia Publica, Gestión del riesgo y prevención de desastres, Código de procedimiento administrativo y de lo contencioso administrativo y Gestión Pública.</t>
  </si>
  <si>
    <t>Implementar el Sistema Propio de Evaluación del Desempeño Laboral de la entidad</t>
  </si>
  <si>
    <t>Para el diseño, desarrollo e implementación  del Sistema Propio de Evaluación del Desempeño Laboral la entidad cumplió las siguientes actividades:
Documentación del Sistema Propio de Evaluación del Desempeño Laboral 
Diseño, ejecución y presentación de informe de resultados de la Prueba Piloto de EDL
Presentación de resultados y avances en la elaboración del Sistema Propio de EDL en febrero de 2015 a través de jornada masiva. 
Identificación de los componentes diferenciadores del Sistema Propio frente al Sistema Tipo de la CNSC (Competencias corporativas, Banco de Compromisos Laborales, Operacionalización de los factores de acceso al nivel sobresaliente 
Elaboración de los instructivos, reglamentos,  formatos y demás herramientas para la  presentación de la propuesta  ante la CNSC
Elaboración del proyecto de acto administrativo de Adopción del Sistema Propio de EDL 
Remisión del Sistema Propio de EDL para  aprobación ante la CNSC 
Consolidación en base de datos del Banco de Compromisos Laborales 
Con lo cual se dio cumplimiento al diseño, desarrollo, del Sistema Propio de Evaluación de EDL,  quedando  pendiente la revisión, realización de ajustes a que haya lugar y la aprobación por parte de la Comisión Nacional del Servicio Civil. 
Posterior a la aprobación se realizará la socialización  y aplicación del Sistema Propio de EDL para los Servidores Públicos de Carrera Administrativa y en Periodo de Prueba. 
Articulado con lo anterior en cuanto a la gestión de la entidad, pero como política institucional  independiente,  se diseñó y desarrolló la propuesta para seguimiento a los planes de trabajo de los servidores públicos en condición de provisionales y temporales</t>
  </si>
  <si>
    <t>Otorgar incentivos a los mejores funcionarios por nivel jerárquico</t>
  </si>
  <si>
    <t>11 FUNCIONARIOS DE LA ADMINISTRACIÓN MUNICIPAL</t>
  </si>
  <si>
    <t>Contratar el mantenimiento del Software IALEPH, correspondiente al área de nómina</t>
  </si>
  <si>
    <t>FUNCONARIOS DE PLANTA Y JUBILADOS MUNICIPIO DE ARMENIA</t>
  </si>
  <si>
    <t>La meta del mantenimiento del software IALEPH, correspondiente al área de nomina se llevo a cabo en el primer semestre de la presente vigencia, esta labor la desarrollo la Secretaría de Tecnologías de la Información y las Comunicaciones (TIC) mediante el Contrato N 2015-1617 del 27 de Mayo del 2015 por valor de $20.880.000. siendo ellos los encargados de ejecutar y cumplir el objetivo.</t>
  </si>
  <si>
    <t>Realizar procesos Coactivos a las entidades deudoras en materia pensional</t>
  </si>
  <si>
    <t>JUBILADOS MUNICIPIO DE ARMENIA</t>
  </si>
  <si>
    <t>En el año 2015 se realizaron 5 procesos coactivos, a las siguientes entidades:  Instituto Seccional de Salud del Quindío (2), Municipio de Montenegro, Departamento del Valle y Empresas Públicas de Armenia</t>
  </si>
  <si>
    <t>Gestionar la recuperación del 50% de cartera por concepto de cuotas partes y bonos pensionales en estado persuasivo y coactivo</t>
  </si>
  <si>
    <t>Realizar procesos persuasivos a las entidades deudoras en materia pensional</t>
  </si>
  <si>
    <t>Se realizarón 222 procesos persuasivos a las entidades deudoras en la vigencia 2015, alcanzado un logro en la meta del 100.91%</t>
  </si>
  <si>
    <t>Gestionar el recaudo de cartera por concepto de cuotas partes pensionales.</t>
  </si>
  <si>
    <t>El total recaudado con fecha de corte a diciembre 31 de 2015, es de $597.562.536,22 y corresponde a las siguientes entidades:  Mpio. De Quimbaya $81.331.631,47;  Mpio. La Tebaida $179.349,47;  Banco Popular $1.936.022,69;  Depto. del Valle $14.141.555,00; Depto. Del Quindío $115.407.554;  Mpio. De Circasia $2.248.378,77;  Policía Nacional $7.164.430;  Hospital de Caicedonia $1.377.495;  Ministerio de Defensa $6.469.854,16;  Ministerio de Agricultura $12.141.679,62;  Mpio. de Montenegro $11.525.995;  Mpio. de Pijao  $8.980.492,41;  Mpio. de Pereira $3.467.723; Mpio. de Génova $760.407,52;  Depto. de Caldas $138.006.660;  Lotería del Quindío $2.215.866,03;  Universidad de Caldas $4.080.672;  Empresas Públicas de Calarcá $63.440,18;  Depto. de Santander $4.233.879,39;  E.T.B. $7.287.559,12;  RCN $1.231.596; CAJANAL EN LIQ. $173.310.295,39</t>
  </si>
  <si>
    <t>FORTALECIMIENTO DEL SERVICIO AL CLIENTE Y CONSERVACIÓN DE LA MEMORIA INSTITUCIONAL</t>
  </si>
  <si>
    <t>100% Memoria documental digitalizada</t>
  </si>
  <si>
    <t>CONSERVACIÓN DE LA MEMORIA INSTITUCIONAL DEL MUNICIPIO</t>
  </si>
  <si>
    <t>Implementar y ejecutar un sistema electrónico de gestión documental, siguiendo los lineamientos de la Política Anti-trámites y cero papel de Gobierno en línea</t>
  </si>
  <si>
    <t>FORTALECIMIENTO Y DESARROLLO TECNOLÓGICO PARA LA RECUPERACIÓN Y CONSERVACIÓN DE LA MEMORIA INSTITUCIONAL, AMIGABLE CON EL MEDIO AMBIENTE</t>
  </si>
  <si>
    <t>Digitalización de los Acervos Documentales del Municipio de Armenia con corte a diciembre de 2011</t>
  </si>
  <si>
    <t>Digitalizar el 100% de los acervos documentales del Municipio de Armenia existente en el Archivo Central con corte a diciembre de 2011</t>
  </si>
  <si>
    <t>Continuar la digitalización de la Historia contractual del Municipio de Armenia que reposa en el Archivo Central</t>
  </si>
  <si>
    <t>104.01.8.09.17.11.004.001.001.0080</t>
  </si>
  <si>
    <t>Propios</t>
  </si>
  <si>
    <t>POBLACIÓN MUNICIPIO DE ARMENIA</t>
  </si>
  <si>
    <t>AUXILIAR ADMINISTRATIVO ÁREA ARCHIVO CENTRAL</t>
  </si>
  <si>
    <t>104.01.8.09.17.11.004.001.210.0080</t>
  </si>
  <si>
    <t>Recursos del Balance Propios</t>
  </si>
  <si>
    <t>Digitalizar los archivos correspondientes a las nóminas  del Municipio de Armenia, correspondientes a las vigencias 1984 a 2007</t>
  </si>
  <si>
    <t>104.01.8.09.17.11.004.001.305.0080</t>
  </si>
  <si>
    <t>Con la compra del lector de microfilminas, se ha digitalizado las nominas correspondientes a las  vigencias 1951 a 1983 y para la vigencia 2015 se digitalizo la información de las nominas correspondientes a las  vigencias 1984 a 2007.</t>
  </si>
  <si>
    <t>Obtener una satisfacción del cliente del 90% en el Cuatrenio</t>
  </si>
  <si>
    <t>AFIANZAMIENTO DE LA CULTURA DEL SERVICIO AL CLIENTE (CULTURA DE SERVICIO PÚBLICO)</t>
  </si>
  <si>
    <t>Realizar seguimiento a la actividad de servicio al cliente en los 16 procesos que ejecuta la administración municipal</t>
  </si>
  <si>
    <t>SERVICIO AL CIUDADANO CON CALIDAD Y EFICIENCIA.</t>
  </si>
  <si>
    <t>Fortalecer la prestación del servicio público, por medio de capacitaciones y aplicación de la norma que rige el Sistema de Gestión de Calidad</t>
  </si>
  <si>
    <t>Sensibilizar y concientizar a los funcionarios sobre la importancia en la atención que se debe brindar a los ciudadanos</t>
  </si>
  <si>
    <t>Promover campañas de sensibilización en aras de optimizar la atención al ciudadano</t>
  </si>
  <si>
    <t>104.01.8.09.17.11.004.001.001.0081</t>
  </si>
  <si>
    <t>Se continua difundiendo mensajes de motivación por medio de la plantilla constitucional a todos los correos electrónicos de los funcionarios de planta y contratistas; ademas se envían mensajes a dichos correos que resalta la importancia de la atención al ciudadano tanto interno como externo. En el mes de Diciembre se hizo entrega de un folleto a los funcionarios de los diferentes procesos, con concejos prácticos para una buena atención al nuestros usuarios.</t>
  </si>
  <si>
    <t>COORDINADOR ÁREA SERVICIO AL CLIENTE</t>
  </si>
  <si>
    <t>Adecuar en un 100% la oficina de servicio al cliente</t>
  </si>
  <si>
    <t>Gestionar la inclusión en la página Web de la Alcaldía de Armenia de un componente de atención al ciudadano</t>
  </si>
  <si>
    <t>104.01.8.09.17.11.004.001.210.0081</t>
  </si>
  <si>
    <t>Desde el mes de Abril de 2015 se rediseño la pagina web de Armenia www.armenia.gov.co, por gestión de la Secretaría de Tecnologías de la Información y las Comunicaciones (TIC)  , creando un componente exclusivo de atención al Ciudadano en la parte superior derecha, donde se despliegan el glosario, horario de atención, peticiones, quejas y reclamos, preguntas y respuestas, trámites y servicios y la ley de transparencia.</t>
  </si>
  <si>
    <t>implementar Plan Piloto de  Área de Trámites y Servicios.</t>
  </si>
  <si>
    <t>Elaborar el Manual de Espacios Físicos del CAM para la Atención al Ciudadano</t>
  </si>
  <si>
    <t>104.01.8.09.17.11.004.001.305.0081</t>
  </si>
  <si>
    <t>Se realizó la inspección ocular al edificio CAM en el mes de abril de la presente vigencia, en compañía de la ARL y la oficina de infraestructura para determinar las falencias de acuerdo a la Norma NTC 6047, se elaboró el Manual, el Marco Legal, el Esquema Arquitectónico y se Adoptó mediante Resolución Número 1888 de 2015 “Por medio de la cual se adopta el Manual de Espacios Físicos para la Alcaldía de Armenia”.</t>
  </si>
  <si>
    <t>REPRESENTANTE LEGAL</t>
  </si>
  <si>
    <t>RESPONSABLE DE LA DEPENDENCIA  Y/O ENTIDAD</t>
  </si>
  <si>
    <t>___________________________________________</t>
  </si>
  <si>
    <t>ALCALDESA</t>
  </si>
  <si>
    <t>CARGO: Directora Departamento Administrativo de Fortalecimiento Institucional</t>
  </si>
  <si>
    <t>Centro Administrativo Municipal CAM, piso __ Tel – (6) 741 71 00 Ext. ____</t>
  </si>
  <si>
    <t xml:space="preserve">FUNCIONARIOS DE LA ADMINISTRACIÓN MUNICIPAL </t>
  </si>
  <si>
    <r>
      <t xml:space="preserve">Se realizaron Once (11) procesos  de Inducción en el primer semestre del 2015 a los funcionarios que ingresaron a la planta de la Administración Central Municipal.
</t>
    </r>
    <r>
      <rPr>
        <sz val="10"/>
        <rFont val="Arial"/>
        <family val="2"/>
        <charset val="1"/>
      </rPr>
      <t>En el proceso de inducción, a los funcionarios se les entrega un CD, en el cual se encuentra el Manual de Inducción, el reglamento de higiene y seguridad industrial, el Código de Ética, un video de saludo por parte de la Alcaldesa Municipal, así como una presentación en Power Point, en el cual se les da a conocer de forma general la Plataforma Estratégica, la estructura organizacional, el Sistema de Gestión Integrado Calidad-MECI, y las funciones de cada una de las dependencias de la Administración y de lo Entes Descentralizados.</t>
    </r>
  </si>
  <si>
    <r>
      <t xml:space="preserve">
El Comité de Incentivos de la entidad realizó el proceso de revisión de los portafolios de evidencias de los funcionarios que según la evaluación de desempeño laboral para el periodo comprendido entre el 1 de febrero de 2014 y el 31 de enero de 2015 obtuvieron el nivel sobresaliente.
</t>
    </r>
    <r>
      <rPr>
        <sz val="10"/>
        <color rgb="FF000000"/>
        <rFont val="Arial"/>
        <family val="1"/>
        <charset val="1"/>
      </rPr>
      <t xml:space="preserve">De los funcionarios que conforman la planta de personal de la Administración Central Municipal, ciento cincuenta y dos (152) de ellos, son de carrera administrativa y por ende fueron evaluados durante la vigencia 2014 – 2015; estos pertenecen a los cuatro (4) niveles jerárquicos, directivo, Profesional, Técnico y Asistencial.
</t>
    </r>
    <r>
      <rPr>
        <sz val="10"/>
        <color rgb="FF222222"/>
        <rFont val="Arial"/>
        <family val="1"/>
        <charset val="1"/>
      </rPr>
      <t xml:space="preserve">
</t>
    </r>
    <r>
      <rPr>
        <sz val="10"/>
        <color rgb="FF000000"/>
        <rFont val="Arial"/>
        <family val="1"/>
        <charset val="1"/>
      </rPr>
      <t xml:space="preserve">De los ciento cincuenta y dos (152) funcionarios evaluado para esta vigencia, ciento diecinueve (119) de ellos obtuvieron el nivel sobresaliente según el resultado de su evaluación de desempeño laboral y por ende se les solicitó allegar a la Subdirección los respectivos portafolios de evidencias, mientras que los treinta y tres (33) restantes no obtuvieron este nivel.
</t>
    </r>
    <r>
      <rPr>
        <sz val="10"/>
        <color rgb="FF222222"/>
        <rFont val="Arial"/>
        <family val="1"/>
        <charset val="1"/>
      </rPr>
      <t xml:space="preserve">
</t>
    </r>
    <r>
      <rPr>
        <sz val="10"/>
        <color rgb="FF000000"/>
        <rFont val="Arial"/>
        <family val="1"/>
        <charset val="1"/>
      </rPr>
      <t xml:space="preserve">De las ciento diecinueve (119) personas a quienes se les pidió hacer entrega de sus evidencias, ochenta y uno (81) dieron cumplimiento a dicha solicitud mientras que los treinta y ocho (38) funcionarios restantes no lo hicieron. 
</t>
    </r>
    <r>
      <rPr>
        <sz val="10"/>
        <color rgb="FF222222"/>
        <rFont val="Arial"/>
        <family val="1"/>
        <charset val="1"/>
      </rPr>
      <t xml:space="preserve">
</t>
    </r>
    <r>
      <rPr>
        <sz val="10"/>
        <color rgb="FF000000"/>
        <rFont val="Arial"/>
        <family val="1"/>
        <charset val="1"/>
      </rPr>
      <t xml:space="preserve">De los ochenta y uno (81) funcionarios con nivel sobresaliente que allegaron su portafolio de evidencias y de acuerdo a los soportes presentados para acreditar el cumplimiento de los factores, se determinó que setenta y seis (76) de estos portafolios fueron avalados y por ende opcionados para participar del Programa de Incentivos establecidos por la entidad.
</t>
    </r>
    <r>
      <rPr>
        <sz val="10"/>
        <color rgb="FF222222"/>
        <rFont val="Arial"/>
        <family val="1"/>
        <charset val="1"/>
      </rPr>
      <t xml:space="preserve">
</t>
    </r>
    <r>
      <rPr>
        <sz val="10"/>
        <color rgb="FF000000"/>
        <rFont val="Arial"/>
        <family val="1"/>
        <charset val="1"/>
      </rPr>
      <t xml:space="preserve">En los portafolios de evidencias de estos setenta y seis (76) funcionarios se evidenciaron evaluaciones de desempeño con calificaciones desde el 95% con 2 factores cumplidos, hasta del 100% con 4 factores cumplidos. 
</t>
    </r>
    <r>
      <rPr>
        <sz val="10"/>
        <rFont val="Calibri"/>
        <family val="1"/>
        <charset val="1"/>
      </rPr>
      <t xml:space="preserve">
</t>
    </r>
    <r>
      <rPr>
        <sz val="10"/>
        <color rgb="FF000000"/>
        <rFont val="Arial"/>
        <family val="1"/>
        <charset val="1"/>
      </rPr>
      <t xml:space="preserve">Debido a que el número de funcionarios opcionados para acceder al Plan de Incentivos de la entidad es de setenta y seis (76), lo cual es una cifra demasiado elevada para otorgar dichos incentivos, por decisión unánime de los integrantes del Comité se decidió que en cada uno de los niveles jerárquicos de la Administración Municipal se otorgará dicho beneficio a quienes hayan obtenido la mayor calificación y hayan cumplido con el mayor número de factores; teniendo en cuenta lo anterior, se le otorgo incentivos a once (11) personas que cumplen con estos requisitos.
</t>
    </r>
    <r>
      <rPr>
        <sz val="10"/>
        <color rgb="FF222222"/>
        <rFont val="Arial"/>
        <family val="1"/>
        <charset val="1"/>
      </rPr>
      <t xml:space="preserve">
</t>
    </r>
    <r>
      <rPr>
        <sz val="10"/>
        <color rgb="FF000000"/>
        <rFont val="Arial"/>
        <family val="1"/>
        <charset val="1"/>
      </rPr>
      <t xml:space="preserve">El reconocimiento como los mejores empleados de la entidad fue realizado en un acto protocolario el día 27 de noviembre del año en curso y adicionalmente en este, se premió a la funcionaria Amanda Gutiérrez Arias como la "Mejor de las Mejores", reconocimiento que obtuvo mediante un sorteo realizado el día 13 de noviembre de 2015 entre los once (11) funcionarios homenajeados.
</t>
    </r>
    <r>
      <rPr>
        <sz val="10"/>
        <color rgb="FF222222"/>
        <rFont val="Arial"/>
        <family val="1"/>
        <charset val="1"/>
      </rPr>
      <t xml:space="preserve">
</t>
    </r>
    <r>
      <rPr>
        <sz val="10"/>
        <color rgb="FF000000"/>
        <rFont val="Arial"/>
        <family val="1"/>
        <charset val="1"/>
      </rPr>
      <t>A los demás sesenta y cinco (65) funcionarios con nivel sobresaliente se les hizo llegar el acto administrativo de reconocimiento en Nota de Estilo mediante el oficio DF-PTH-SUB-4661 del 16 de diciembre con el fin de felicitarlos y seguir promoviendo su compromiso con la entidad y buen desempeño laboral.</t>
    </r>
  </si>
  <si>
    <t>METAS</t>
  </si>
  <si>
    <t>% DE AVANCE</t>
  </si>
  <si>
    <t>76%-100%</t>
  </si>
  <si>
    <t>51%-75%</t>
  </si>
  <si>
    <t>26%-50%</t>
  </si>
  <si>
    <t>0%-25%</t>
  </si>
  <si>
    <r>
      <t xml:space="preserve">En el primer semestre del 2015 se cumplió con el 6% restante para culminar la meta, finalizando la digitalización de la historia contractual del Municipio de Armenia. El 80% de la línea base de la vigencia 2013, más el 14% de digitalización de la vigencia 2014 y el 6% de digitalización en la presente vigencia culminando el 100% de la meta. </t>
    </r>
    <r>
      <rPr>
        <sz val="10"/>
        <color rgb="FF000000"/>
        <rFont val="Arial"/>
        <family val="2"/>
        <charset val="1"/>
      </rPr>
      <t>Se ha digitalizado la historia contractual del Departamento Administrativo de Fortalecimiento Institucional del año 2001 al 2011; así mismo ya se encuentra digitalizada la contratación de obra de 1997 al 2010, y la contratación del Departamento Administrativo Jurídico del año 1987 al 2007.</t>
    </r>
  </si>
  <si>
    <r>
      <t xml:space="preserve">Periodo de corte:   </t>
    </r>
    <r>
      <rPr>
        <u/>
        <sz val="12"/>
        <color rgb="FF000000"/>
        <rFont val="Arial1"/>
        <charset val="1"/>
      </rPr>
      <t xml:space="preserve">    ENERO 1  A  DICIEMBRE 31                  </t>
    </r>
    <r>
      <rPr>
        <sz val="12"/>
        <color rgb="FF000000"/>
        <rFont val="Arial1"/>
        <charset val="1"/>
      </rPr>
      <t xml:space="preserve">   Año: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</si>
</sst>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
    <numFmt numFmtId="166" formatCode="[$$-240A]\ #,##0;[Red][$$-240A]\ #,##0"/>
    <numFmt numFmtId="167" formatCode="#,##0;[Red]#,##0"/>
    <numFmt numFmtId="168" formatCode="[$$-240A]#,##0;[Red]\([$$-240A]#,##0\)"/>
    <numFmt numFmtId="169" formatCode="0.0"/>
    <numFmt numFmtId="170" formatCode="_(&quot;$ &quot;* #,##0.00_);_(&quot;$ &quot;* \(#,##0.00\);_(&quot;$ &quot;* \-??_);_(@_)"/>
    <numFmt numFmtId="171" formatCode="_(&quot;$ &quot;* #,##0_);_(&quot;$ &quot;* \(#,##0\);_(&quot;$ &quot;* \-??_);_(@_)"/>
  </numFmts>
  <fonts count="28">
    <font>
      <sz val="11"/>
      <color rgb="FF000000"/>
      <name val="Arial"/>
      <family val="2"/>
      <charset val="1"/>
    </font>
    <font>
      <sz val="9"/>
      <color rgb="FF000000"/>
      <name val="Arial1"/>
      <charset val="1"/>
    </font>
    <font>
      <b/>
      <sz val="10"/>
      <color rgb="FF000000"/>
      <name val="Arial1"/>
      <charset val="1"/>
    </font>
    <font>
      <sz val="10"/>
      <color rgb="FF000000"/>
      <name val="Arial1"/>
      <charset val="1"/>
    </font>
    <font>
      <b/>
      <sz val="14"/>
      <color rgb="FF000000"/>
      <name val="Arial"/>
      <family val="2"/>
      <charset val="1"/>
    </font>
    <font>
      <sz val="10"/>
      <color rgb="FF000000"/>
      <name val="Arial"/>
      <family val="2"/>
      <charset val="1"/>
    </font>
    <font>
      <sz val="12"/>
      <color rgb="FF000000"/>
      <name val="Arial"/>
      <family val="2"/>
      <charset val="1"/>
    </font>
    <font>
      <u/>
      <sz val="12"/>
      <color rgb="FF000000"/>
      <name val="Arial1"/>
      <charset val="1"/>
    </font>
    <font>
      <sz val="12"/>
      <color rgb="FF000000"/>
      <name val="Arial1"/>
      <charset val="1"/>
    </font>
    <font>
      <b/>
      <sz val="10"/>
      <color rgb="FF000000"/>
      <name val="Arial"/>
      <family val="2"/>
      <charset val="1"/>
    </font>
    <font>
      <b/>
      <sz val="9"/>
      <color rgb="FF000000"/>
      <name val="Arial"/>
      <family val="2"/>
      <charset val="1"/>
    </font>
    <font>
      <sz val="9"/>
      <color rgb="FF000000"/>
      <name val="Arial"/>
      <family val="2"/>
      <charset val="1"/>
    </font>
    <font>
      <b/>
      <sz val="12"/>
      <color rgb="FF000000"/>
      <name val="Arial"/>
      <family val="2"/>
      <charset val="1"/>
    </font>
    <font>
      <sz val="10"/>
      <name val="Arial"/>
      <family val="2"/>
      <charset val="1"/>
    </font>
    <font>
      <sz val="12"/>
      <name val="Arial"/>
      <family val="2"/>
      <charset val="1"/>
    </font>
    <font>
      <sz val="13"/>
      <color rgb="FF000000"/>
      <name val="Arial"/>
      <family val="2"/>
      <charset val="1"/>
    </font>
    <font>
      <b/>
      <sz val="8"/>
      <color rgb="FF000000"/>
      <name val="Arial"/>
      <family val="2"/>
      <charset val="1"/>
    </font>
    <font>
      <sz val="8"/>
      <color rgb="FF000000"/>
      <name val="Arial"/>
      <family val="2"/>
      <charset val="1"/>
    </font>
    <font>
      <sz val="8"/>
      <name val="Arial"/>
      <family val="2"/>
      <charset val="1"/>
    </font>
    <font>
      <b/>
      <sz val="10"/>
      <name val="Arial"/>
      <family val="2"/>
      <charset val="1"/>
    </font>
    <font>
      <b/>
      <sz val="10"/>
      <color rgb="FFFF0000"/>
      <name val="Arial"/>
      <family val="2"/>
      <charset val="1"/>
    </font>
    <font>
      <sz val="11"/>
      <color rgb="FF000000"/>
      <name val="Arial"/>
      <family val="2"/>
      <charset val="1"/>
    </font>
    <font>
      <sz val="10"/>
      <color rgb="FF222222"/>
      <name val="Arial"/>
      <family val="2"/>
      <charset val="1"/>
    </font>
    <font>
      <sz val="10"/>
      <color rgb="FF000000"/>
      <name val="Arial"/>
      <family val="1"/>
      <charset val="1"/>
    </font>
    <font>
      <sz val="10"/>
      <color rgb="FF222222"/>
      <name val="Arial"/>
      <family val="1"/>
      <charset val="1"/>
    </font>
    <font>
      <sz val="10"/>
      <name val="Calibri"/>
      <family val="1"/>
      <charset val="1"/>
    </font>
    <font>
      <b/>
      <sz val="10"/>
      <name val="Arial"/>
      <family val="2"/>
    </font>
    <font>
      <sz val="10"/>
      <color rgb="FF000000"/>
      <name val="Arial"/>
      <family val="1"/>
    </font>
  </fonts>
  <fills count="10">
    <fill>
      <patternFill patternType="none"/>
    </fill>
    <fill>
      <patternFill patternType="gray125"/>
    </fill>
    <fill>
      <patternFill patternType="solid">
        <fgColor rgb="FFC5E0B4"/>
        <bgColor rgb="FFC3D69B"/>
      </patternFill>
    </fill>
    <fill>
      <patternFill patternType="solid">
        <fgColor rgb="FFC3D69B"/>
        <bgColor rgb="FFC5E0B4"/>
      </patternFill>
    </fill>
    <fill>
      <patternFill patternType="solid">
        <fgColor rgb="FFC0C0C0"/>
        <bgColor rgb="FFC3D69B"/>
      </patternFill>
    </fill>
    <fill>
      <patternFill patternType="solid">
        <fgColor rgb="FFFFFF00"/>
        <bgColor rgb="FFFFFF00"/>
      </patternFill>
    </fill>
    <fill>
      <patternFill patternType="solid">
        <fgColor rgb="FFFFFFFF"/>
        <bgColor rgb="FFFFFFCC"/>
      </patternFill>
    </fill>
    <fill>
      <patternFill patternType="solid">
        <fgColor theme="0" tint="-0.249977111117893"/>
        <bgColor rgb="FFC3D69B"/>
      </patternFill>
    </fill>
    <fill>
      <patternFill patternType="solid">
        <fgColor theme="6" tint="0.59999389629810485"/>
        <bgColor indexed="64"/>
      </patternFill>
    </fill>
    <fill>
      <patternFill patternType="solid">
        <fgColor theme="6" tint="0.39997558519241921"/>
        <bgColor indexed="64"/>
      </patternFill>
    </fill>
  </fills>
  <borders count="17">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hair">
        <color auto="1"/>
      </left>
      <right style="hair">
        <color auto="1"/>
      </right>
      <top/>
      <bottom/>
      <diagonal/>
    </border>
    <border>
      <left style="thick">
        <color auto="1"/>
      </left>
      <right style="thick">
        <color auto="1"/>
      </right>
      <top style="thick">
        <color auto="1"/>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170" fontId="21" fillId="0" borderId="0"/>
    <xf numFmtId="9" fontId="21" fillId="0" borderId="0"/>
    <xf numFmtId="9" fontId="13" fillId="0" borderId="0"/>
  </cellStyleXfs>
  <cellXfs count="138">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3" fontId="2" fillId="0" borderId="0" xfId="0" applyNumberFormat="1" applyFont="1" applyAlignment="1">
      <alignment vertical="center"/>
    </xf>
    <xf numFmtId="0" fontId="5" fillId="0" borderId="0" xfId="0" applyFont="1" applyAlignment="1">
      <alignment vertical="center" wrapText="1"/>
    </xf>
    <xf numFmtId="0" fontId="9" fillId="0" borderId="0" xfId="0" applyFont="1" applyAlignment="1">
      <alignment horizontal="center" vertical="center"/>
    </xf>
    <xf numFmtId="0" fontId="5" fillId="0" borderId="0" xfId="0" applyFont="1" applyAlignment="1">
      <alignment horizontal="center" vertical="center"/>
    </xf>
    <xf numFmtId="3" fontId="9" fillId="0" borderId="0" xfId="0" applyNumberFormat="1" applyFont="1" applyAlignment="1">
      <alignment vertical="center"/>
    </xf>
    <xf numFmtId="0" fontId="9"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3" fontId="5"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0" xfId="0" applyFont="1" applyAlignment="1">
      <alignment vertical="center"/>
    </xf>
    <xf numFmtId="0" fontId="10" fillId="0" borderId="1" xfId="0" applyFont="1" applyBorder="1" applyAlignment="1">
      <alignment horizontal="center" vertical="center"/>
    </xf>
    <xf numFmtId="0" fontId="5" fillId="0" borderId="1" xfId="0" applyFont="1" applyBorder="1" applyAlignment="1">
      <alignment horizontal="center" vertical="center"/>
    </xf>
    <xf numFmtId="0" fontId="10" fillId="3" borderId="1" xfId="0" applyFont="1" applyFill="1" applyBorder="1" applyAlignment="1">
      <alignment horizontal="center" vertical="center" wrapText="1"/>
    </xf>
    <xf numFmtId="0" fontId="11" fillId="0" borderId="1" xfId="0" applyFont="1" applyBorder="1" applyAlignment="1">
      <alignment horizontal="center" vertical="center"/>
    </xf>
    <xf numFmtId="3" fontId="9" fillId="0" borderId="1" xfId="0" applyNumberFormat="1" applyFont="1" applyBorder="1" applyAlignment="1">
      <alignment vertical="center"/>
    </xf>
    <xf numFmtId="0" fontId="9" fillId="4" borderId="1" xfId="0" applyFont="1" applyFill="1" applyBorder="1" applyAlignment="1">
      <alignment horizontal="center" vertical="center"/>
    </xf>
    <xf numFmtId="0" fontId="5" fillId="4" borderId="1" xfId="0" applyFont="1" applyFill="1" applyBorder="1" applyAlignment="1">
      <alignment horizontal="center" vertical="center"/>
    </xf>
    <xf numFmtId="3" fontId="5" fillId="4" borderId="1" xfId="0" applyNumberFormat="1" applyFont="1" applyFill="1" applyBorder="1" applyAlignment="1">
      <alignment horizontal="center" vertical="center"/>
    </xf>
    <xf numFmtId="0" fontId="11" fillId="0" borderId="0" xfId="0" applyFont="1" applyAlignment="1">
      <alignment vertical="center"/>
    </xf>
    <xf numFmtId="0" fontId="9" fillId="4" borderId="1" xfId="0" applyFont="1" applyFill="1" applyBorder="1" applyAlignment="1">
      <alignment horizontal="center" vertical="center" wrapText="1"/>
    </xf>
    <xf numFmtId="3" fontId="9" fillId="4" borderId="1" xfId="0" applyNumberFormat="1" applyFont="1" applyFill="1" applyBorder="1" applyAlignment="1">
      <alignment vertical="center"/>
    </xf>
    <xf numFmtId="0" fontId="9" fillId="0" borderId="0" xfId="0" applyFont="1" applyAlignment="1">
      <alignment horizontal="center" vertical="center" wrapText="1"/>
    </xf>
    <xf numFmtId="0" fontId="15" fillId="0" borderId="0" xfId="0" applyFont="1" applyBorder="1" applyAlignment="1">
      <alignment horizontal="center" vertical="center" wrapText="1"/>
    </xf>
    <xf numFmtId="0" fontId="5" fillId="0" borderId="0" xfId="0" applyFont="1" applyAlignment="1">
      <alignment horizontal="justify" vertical="center" wrapText="1"/>
    </xf>
    <xf numFmtId="0" fontId="14"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0" xfId="0" applyFont="1" applyBorder="1" applyAlignment="1">
      <alignment horizontal="justify" vertical="center" wrapText="1"/>
    </xf>
    <xf numFmtId="1" fontId="17" fillId="0" borderId="0" xfId="0" applyNumberFormat="1" applyFont="1" applyBorder="1" applyAlignment="1">
      <alignment horizontal="center" vertical="center" textRotation="90"/>
    </xf>
    <xf numFmtId="1" fontId="17" fillId="0" borderId="0" xfId="0" applyNumberFormat="1" applyFont="1" applyBorder="1" applyAlignment="1">
      <alignment horizontal="center" vertical="center" wrapText="1"/>
    </xf>
    <xf numFmtId="10" fontId="16" fillId="0" borderId="0" xfId="0" applyNumberFormat="1" applyFont="1" applyBorder="1" applyAlignment="1">
      <alignment horizontal="center" vertical="center" wrapText="1"/>
    </xf>
    <xf numFmtId="0" fontId="18" fillId="0" borderId="0" xfId="3" applyNumberFormat="1" applyFont="1" applyBorder="1" applyAlignment="1" applyProtection="1">
      <alignment horizontal="center" vertical="center" wrapText="1"/>
      <protection locked="0"/>
    </xf>
    <xf numFmtId="1" fontId="18" fillId="0" borderId="0" xfId="3" applyNumberFormat="1" applyFont="1" applyBorder="1" applyAlignment="1" applyProtection="1">
      <alignment horizontal="center" vertical="center" wrapText="1"/>
      <protection locked="0"/>
    </xf>
    <xf numFmtId="0" fontId="17" fillId="0" borderId="3" xfId="0" applyFont="1" applyBorder="1" applyAlignment="1">
      <alignment horizontal="center" vertical="center" wrapText="1"/>
    </xf>
    <xf numFmtId="3" fontId="9" fillId="0" borderId="0" xfId="0" applyNumberFormat="1" applyFont="1" applyBorder="1" applyAlignment="1">
      <alignment vertical="center"/>
    </xf>
    <xf numFmtId="10" fontId="9" fillId="0" borderId="0" xfId="2" applyNumberFormat="1" applyFont="1" applyBorder="1" applyAlignment="1" applyProtection="1">
      <alignment vertical="center"/>
    </xf>
    <xf numFmtId="166" fontId="17" fillId="0" borderId="0" xfId="0" applyNumberFormat="1" applyFont="1" applyBorder="1" applyAlignment="1">
      <alignment horizontal="center" vertical="center" wrapText="1"/>
    </xf>
    <xf numFmtId="0" fontId="18" fillId="0" borderId="0" xfId="0" applyFont="1" applyBorder="1" applyAlignment="1">
      <alignment horizontal="justify" vertical="center" wrapText="1"/>
    </xf>
    <xf numFmtId="0" fontId="19"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3" fontId="20" fillId="0" borderId="0" xfId="0" applyNumberFormat="1" applyFont="1" applyBorder="1" applyAlignment="1">
      <alignment horizontal="center" vertical="center"/>
    </xf>
    <xf numFmtId="0" fontId="0" fillId="0" borderId="0" xfId="0" applyFont="1" applyBorder="1" applyAlignment="1">
      <alignment horizontal="center" vertical="center"/>
    </xf>
    <xf numFmtId="9" fontId="0" fillId="0" borderId="0" xfId="0" applyNumberFormat="1" applyFont="1" applyBorder="1" applyAlignment="1">
      <alignment horizontal="center" vertical="center"/>
    </xf>
    <xf numFmtId="0" fontId="5" fillId="0" borderId="0" xfId="0" applyFont="1" applyAlignment="1">
      <alignment vertical="center"/>
    </xf>
    <xf numFmtId="3" fontId="19" fillId="0" borderId="0" xfId="0" applyNumberFormat="1" applyFont="1" applyBorder="1" applyAlignment="1">
      <alignment vertical="center"/>
    </xf>
    <xf numFmtId="9" fontId="0" fillId="0" borderId="0" xfId="0" applyNumberFormat="1" applyFont="1" applyBorder="1" applyAlignment="1">
      <alignment vertical="center"/>
    </xf>
    <xf numFmtId="0" fontId="9" fillId="4" borderId="4" xfId="0" applyFont="1" applyFill="1" applyBorder="1" applyAlignment="1">
      <alignment horizontal="center" vertical="center" wrapText="1"/>
    </xf>
    <xf numFmtId="0" fontId="18" fillId="7" borderId="6" xfId="0" applyFont="1" applyFill="1" applyBorder="1" applyAlignment="1">
      <alignment horizontal="justify" vertical="center" wrapText="1"/>
    </xf>
    <xf numFmtId="166" fontId="17" fillId="7" borderId="7" xfId="0" applyNumberFormat="1" applyFont="1" applyFill="1" applyBorder="1" applyAlignment="1">
      <alignment horizontal="center" vertical="center" wrapText="1"/>
    </xf>
    <xf numFmtId="0" fontId="5" fillId="0" borderId="5" xfId="0" applyFont="1" applyBorder="1" applyAlignment="1">
      <alignment horizontal="justify" vertical="center" wrapText="1"/>
    </xf>
    <xf numFmtId="0" fontId="22" fillId="0" borderId="5" xfId="0" applyFont="1" applyBorder="1" applyAlignment="1">
      <alignment horizontal="justify" vertical="center" wrapText="1"/>
    </xf>
    <xf numFmtId="3" fontId="9" fillId="4" borderId="4" xfId="0" applyNumberFormat="1" applyFont="1" applyFill="1" applyBorder="1" applyAlignment="1">
      <alignment vertical="center" wrapText="1"/>
    </xf>
    <xf numFmtId="0" fontId="10" fillId="0" borderId="4" xfId="0" applyFont="1" applyBorder="1" applyAlignment="1">
      <alignment horizontal="center" vertical="center" wrapText="1"/>
    </xf>
    <xf numFmtId="0" fontId="16" fillId="7" borderId="8" xfId="0" applyFont="1" applyFill="1" applyBorder="1" applyAlignment="1">
      <alignment horizontal="center" vertical="center" wrapText="1"/>
    </xf>
    <xf numFmtId="0" fontId="26" fillId="8" borderId="9" xfId="0" applyFont="1" applyFill="1" applyBorder="1" applyAlignment="1">
      <alignment horizontal="center" vertical="center"/>
    </xf>
    <xf numFmtId="0" fontId="26" fillId="8" borderId="10" xfId="0" applyFont="1" applyFill="1" applyBorder="1" applyAlignment="1">
      <alignment horizontal="center" vertical="center"/>
    </xf>
    <xf numFmtId="0" fontId="26" fillId="0" borderId="11" xfId="0" applyFont="1" applyFill="1" applyBorder="1" applyAlignment="1">
      <alignment horizontal="center" vertical="center"/>
    </xf>
    <xf numFmtId="9" fontId="26" fillId="0" borderId="12" xfId="2" applyFont="1" applyFill="1" applyBorder="1" applyAlignment="1">
      <alignment horizontal="center" vertical="center"/>
    </xf>
    <xf numFmtId="0" fontId="26" fillId="0" borderId="13" xfId="0" applyFont="1" applyFill="1" applyBorder="1" applyAlignment="1">
      <alignment horizontal="center" vertical="center"/>
    </xf>
    <xf numFmtId="9" fontId="26" fillId="0" borderId="14" xfId="2" applyFont="1" applyFill="1" applyBorder="1" applyAlignment="1">
      <alignment horizontal="center" vertical="center"/>
    </xf>
    <xf numFmtId="0" fontId="5" fillId="0" borderId="5" xfId="0" applyFont="1" applyBorder="1" applyAlignment="1">
      <alignment horizontal="center" vertical="center" wrapText="1"/>
    </xf>
    <xf numFmtId="166" fontId="5" fillId="0" borderId="5" xfId="0" applyNumberFormat="1" applyFont="1" applyBorder="1" applyAlignment="1">
      <alignment horizontal="center" vertical="center" wrapText="1"/>
    </xf>
    <xf numFmtId="0" fontId="5" fillId="0" borderId="5" xfId="3" applyNumberFormat="1" applyFont="1" applyBorder="1" applyAlignment="1">
      <alignment horizontal="center" vertical="center" wrapText="1"/>
    </xf>
    <xf numFmtId="0" fontId="13" fillId="6" borderId="5" xfId="3" applyNumberFormat="1" applyFont="1" applyFill="1" applyBorder="1" applyAlignment="1">
      <alignment horizontal="center" vertical="center" wrapText="1"/>
    </xf>
    <xf numFmtId="9" fontId="5" fillId="2" borderId="5" xfId="0" applyNumberFormat="1" applyFont="1" applyFill="1" applyBorder="1" applyAlignment="1">
      <alignment horizontal="center" vertical="center" wrapText="1"/>
    </xf>
    <xf numFmtId="167" fontId="5" fillId="0" borderId="5" xfId="0" applyNumberFormat="1" applyFont="1" applyBorder="1" applyAlignment="1">
      <alignment horizontal="center" vertical="center" wrapText="1"/>
    </xf>
    <xf numFmtId="9" fontId="13" fillId="2" borderId="5" xfId="0" applyNumberFormat="1" applyFont="1" applyFill="1" applyBorder="1" applyAlignment="1">
      <alignment horizontal="center" vertical="center" wrapText="1"/>
    </xf>
    <xf numFmtId="0" fontId="5" fillId="6" borderId="5" xfId="3" applyNumberFormat="1" applyFont="1" applyFill="1" applyBorder="1" applyAlignment="1">
      <alignment horizontal="center" vertical="center" wrapText="1"/>
    </xf>
    <xf numFmtId="1" fontId="13" fillId="6" borderId="5" xfId="3" applyNumberFormat="1" applyFont="1" applyFill="1" applyBorder="1" applyAlignment="1">
      <alignment horizontal="center" vertical="center" wrapText="1"/>
    </xf>
    <xf numFmtId="168" fontId="13" fillId="6" borderId="5" xfId="3" applyNumberFormat="1" applyFont="1" applyFill="1" applyBorder="1" applyAlignment="1">
      <alignment horizontal="center" vertical="center" wrapText="1"/>
    </xf>
    <xf numFmtId="165" fontId="5" fillId="0" borderId="5" xfId="0" applyNumberFormat="1" applyFont="1" applyBorder="1" applyAlignment="1">
      <alignment horizontal="center" vertical="center" wrapText="1"/>
    </xf>
    <xf numFmtId="166" fontId="13" fillId="0" borderId="5" xfId="0" applyNumberFormat="1" applyFont="1" applyBorder="1" applyAlignment="1">
      <alignment horizontal="center" vertical="center" wrapText="1"/>
    </xf>
    <xf numFmtId="0" fontId="13" fillId="0" borderId="5" xfId="3"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0" fontId="13" fillId="0" borderId="5" xfId="3" applyNumberFormat="1" applyFont="1" applyBorder="1" applyAlignment="1" applyProtection="1">
      <alignment horizontal="center" vertical="center" wrapText="1"/>
      <protection locked="0"/>
    </xf>
    <xf numFmtId="1" fontId="13" fillId="0" borderId="5" xfId="3" applyNumberFormat="1" applyFont="1" applyBorder="1" applyAlignment="1" applyProtection="1">
      <alignment horizontal="center" vertical="center" wrapText="1"/>
      <protection locked="0"/>
    </xf>
    <xf numFmtId="0" fontId="9" fillId="7"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6" xfId="0" applyFont="1" applyFill="1" applyBorder="1" applyAlignment="1">
      <alignment horizontal="justify" vertical="center" wrapText="1"/>
    </xf>
    <xf numFmtId="1" fontId="5" fillId="7" borderId="6" xfId="0" applyNumberFormat="1" applyFont="1" applyFill="1" applyBorder="1" applyAlignment="1">
      <alignment horizontal="center" vertical="center" textRotation="90"/>
    </xf>
    <xf numFmtId="1" fontId="5" fillId="7" borderId="6" xfId="0" applyNumberFormat="1" applyFont="1" applyFill="1" applyBorder="1" applyAlignment="1">
      <alignment horizontal="center" vertical="center" wrapText="1"/>
    </xf>
    <xf numFmtId="10" fontId="9" fillId="7" borderId="6" xfId="0" applyNumberFormat="1" applyFont="1" applyFill="1" applyBorder="1" applyAlignment="1">
      <alignment horizontal="center" vertical="center" wrapText="1"/>
    </xf>
    <xf numFmtId="0" fontId="13" fillId="7" borderId="6" xfId="3" applyNumberFormat="1" applyFont="1" applyFill="1" applyBorder="1" applyAlignment="1" applyProtection="1">
      <alignment horizontal="center" vertical="center" wrapText="1"/>
      <protection locked="0"/>
    </xf>
    <xf numFmtId="1" fontId="13" fillId="7" borderId="6" xfId="3" applyNumberFormat="1" applyFont="1" applyFill="1" applyBorder="1" applyAlignment="1" applyProtection="1">
      <alignment horizontal="center" vertical="center" wrapText="1"/>
      <protection locked="0"/>
    </xf>
    <xf numFmtId="171" fontId="9" fillId="7" borderId="6" xfId="1" applyNumberFormat="1" applyFont="1" applyFill="1" applyBorder="1" applyAlignment="1" applyProtection="1">
      <alignment vertical="center"/>
    </xf>
    <xf numFmtId="9" fontId="19" fillId="7" borderId="6" xfId="2" applyNumberFormat="1" applyFont="1" applyFill="1" applyBorder="1" applyAlignment="1" applyProtection="1">
      <alignment horizontal="center" vertical="center"/>
    </xf>
    <xf numFmtId="166" fontId="5" fillId="7" borderId="6" xfId="0" applyNumberFormat="1" applyFont="1" applyFill="1" applyBorder="1" applyAlignment="1">
      <alignment horizontal="center" vertical="center" wrapText="1"/>
    </xf>
    <xf numFmtId="0" fontId="27" fillId="0" borderId="5" xfId="0" applyFont="1" applyBorder="1" applyAlignment="1">
      <alignment horizontal="justify" vertical="center" wrapText="1"/>
    </xf>
    <xf numFmtId="0" fontId="13" fillId="0" borderId="5" xfId="0" applyFont="1" applyBorder="1" applyAlignment="1">
      <alignment horizontal="left" vertical="center" wrapText="1"/>
    </xf>
    <xf numFmtId="0" fontId="13" fillId="0" borderId="5" xfId="0" applyFont="1" applyBorder="1" applyAlignment="1">
      <alignment horizontal="justify" vertical="center" wrapText="1"/>
    </xf>
    <xf numFmtId="0" fontId="5" fillId="0" borderId="5" xfId="0" applyFont="1" applyBorder="1" applyAlignment="1">
      <alignment horizontal="left" vertical="center" wrapText="1"/>
    </xf>
    <xf numFmtId="0" fontId="13" fillId="0" borderId="5" xfId="0" applyFont="1" applyBorder="1" applyAlignment="1">
      <alignment vertical="center" wrapText="1"/>
    </xf>
    <xf numFmtId="0" fontId="26" fillId="0" borderId="15" xfId="0" applyFont="1" applyFill="1" applyBorder="1" applyAlignment="1">
      <alignment horizontal="center" vertical="center"/>
    </xf>
    <xf numFmtId="9" fontId="26" fillId="0" borderId="16" xfId="2" applyFont="1" applyFill="1" applyBorder="1" applyAlignment="1">
      <alignment horizontal="center" vertical="center"/>
    </xf>
    <xf numFmtId="0" fontId="26" fillId="0" borderId="0" xfId="0" applyFont="1" applyFill="1" applyBorder="1" applyAlignment="1">
      <alignment horizontal="center" vertical="center"/>
    </xf>
    <xf numFmtId="9" fontId="26" fillId="0" borderId="0" xfId="2" applyFont="1" applyFill="1" applyBorder="1" applyAlignment="1">
      <alignment horizontal="center" vertical="center"/>
    </xf>
    <xf numFmtId="0" fontId="0" fillId="0" borderId="0" xfId="0" applyFont="1" applyFill="1" applyBorder="1" applyAlignment="1">
      <alignment horizontal="center" vertical="center"/>
    </xf>
    <xf numFmtId="9" fontId="21" fillId="0" borderId="0" xfId="2" applyFill="1" applyBorder="1" applyAlignment="1">
      <alignment horizontal="center" vertical="center"/>
    </xf>
    <xf numFmtId="0" fontId="26" fillId="9" borderId="5" xfId="0" applyFont="1" applyFill="1" applyBorder="1" applyAlignment="1">
      <alignment horizontal="center" vertical="center"/>
    </xf>
    <xf numFmtId="9" fontId="26" fillId="9" borderId="5" xfId="2" applyFont="1" applyFill="1" applyBorder="1" applyAlignment="1">
      <alignment horizontal="center" vertical="center"/>
    </xf>
    <xf numFmtId="0" fontId="0" fillId="0" borderId="1" xfId="0" applyBorder="1"/>
    <xf numFmtId="0" fontId="4" fillId="0" borderId="2" xfId="0" applyFont="1" applyBorder="1" applyAlignment="1">
      <alignment horizontal="center"/>
    </xf>
    <xf numFmtId="0" fontId="5" fillId="0" borderId="1" xfId="0" applyFont="1" applyBorder="1" applyAlignment="1">
      <alignment horizontal="left" vertical="center" wrapText="1"/>
    </xf>
    <xf numFmtId="0" fontId="6" fillId="0" borderId="2" xfId="0" applyFont="1" applyBorder="1" applyAlignment="1">
      <alignment horizontal="center"/>
    </xf>
    <xf numFmtId="0" fontId="5" fillId="0" borderId="1" xfId="0" applyFont="1" applyBorder="1" applyAlignment="1">
      <alignment horizontal="left" vertical="center"/>
    </xf>
    <xf numFmtId="0" fontId="9"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 xfId="0" applyFont="1" applyFill="1" applyBorder="1" applyAlignment="1">
      <alignment horizontal="center" vertical="center"/>
    </xf>
    <xf numFmtId="0" fontId="12" fillId="5"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5" fillId="0" borderId="5" xfId="0" applyFont="1" applyBorder="1" applyAlignment="1">
      <alignment horizontal="center" vertical="center" wrapText="1"/>
    </xf>
    <xf numFmtId="1" fontId="5"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9" fontId="5" fillId="2" borderId="5" xfId="0" applyNumberFormat="1" applyFont="1" applyFill="1" applyBorder="1" applyAlignment="1">
      <alignment horizontal="center" vertical="center" wrapText="1"/>
    </xf>
    <xf numFmtId="0" fontId="13" fillId="0" borderId="5" xfId="3" applyNumberFormat="1" applyFont="1" applyBorder="1" applyAlignment="1">
      <alignment horizontal="center" vertical="center" wrapText="1"/>
    </xf>
    <xf numFmtId="166" fontId="6" fillId="0" borderId="5"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166" fontId="13" fillId="0" borderId="5" xfId="0" applyNumberFormat="1" applyFont="1" applyBorder="1" applyAlignment="1">
      <alignment horizontal="center" vertical="center" wrapText="1"/>
    </xf>
    <xf numFmtId="9" fontId="13" fillId="2" borderId="5" xfId="0" applyNumberFormat="1" applyFont="1" applyFill="1" applyBorder="1" applyAlignment="1">
      <alignment horizontal="center" vertical="center" wrapText="1"/>
    </xf>
    <xf numFmtId="166" fontId="5" fillId="0" borderId="5"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13" fillId="0" borderId="5" xfId="0" applyFont="1" applyBorder="1" applyAlignment="1">
      <alignment horizontal="justify" vertical="center" wrapText="1"/>
    </xf>
    <xf numFmtId="166" fontId="0"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xf>
    <xf numFmtId="169" fontId="5" fillId="0" borderId="5" xfId="0" applyNumberFormat="1" applyFont="1" applyBorder="1" applyAlignment="1">
      <alignment horizontal="center" vertical="center" wrapText="1"/>
    </xf>
  </cellXfs>
  <cellStyles count="4">
    <cellStyle name="Moneda" xfId="1" builtinId="4"/>
    <cellStyle name="Normal" xfId="0" builtinId="0"/>
    <cellStyle name="Porcentaje" xfId="2" builtinId="5"/>
    <cellStyle name="TableStyleLight1" xf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C3D69B"/>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377080</xdr:colOff>
      <xdr:row>0</xdr:row>
      <xdr:rowOff>209487</xdr:rowOff>
    </xdr:from>
    <xdr:to>
      <xdr:col>1</xdr:col>
      <xdr:colOff>295392</xdr:colOff>
      <xdr:row>5</xdr:row>
      <xdr:rowOff>160647</xdr:rowOff>
    </xdr:to>
    <xdr:pic>
      <xdr:nvPicPr>
        <xdr:cNvPr id="2" name="3 Imagen"/>
        <xdr:cNvPicPr/>
      </xdr:nvPicPr>
      <xdr:blipFill>
        <a:blip xmlns:r="http://schemas.openxmlformats.org/officeDocument/2006/relationships" r:embed="rId1"/>
        <a:stretch>
          <a:fillRect/>
        </a:stretch>
      </xdr:blipFill>
      <xdr:spPr>
        <a:xfrm>
          <a:off x="377080" y="209487"/>
          <a:ext cx="1210059" cy="10080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7"/>
  <sheetViews>
    <sheetView tabSelected="1" topLeftCell="T31" zoomScale="73" zoomScaleNormal="73" workbookViewId="0">
      <selection activeCell="V40" sqref="V40"/>
    </sheetView>
  </sheetViews>
  <sheetFormatPr baseColWidth="10" defaultColWidth="9" defaultRowHeight="14.25"/>
  <cols>
    <col min="1" max="1" width="16.875" style="1"/>
    <col min="2" max="2" width="14.25" style="2"/>
    <col min="3" max="3" width="16.375" style="2" customWidth="1"/>
    <col min="4" max="4" width="16.375" style="3"/>
    <col min="5" max="5" width="13.375" style="2"/>
    <col min="6" max="6" width="14.75" style="3"/>
    <col min="7" max="7" width="18.875" style="3" customWidth="1"/>
    <col min="8" max="8" width="20.375" style="2" customWidth="1"/>
    <col min="9" max="9" width="12.25" style="2" customWidth="1"/>
    <col min="10" max="10" width="11.375" style="3" customWidth="1"/>
    <col min="11" max="13" width="9" style="3" customWidth="1"/>
    <col min="14" max="14" width="14.75" style="3" customWidth="1"/>
    <col min="15" max="15" width="14" style="4" customWidth="1"/>
    <col min="16" max="16" width="9" style="4" customWidth="1"/>
    <col min="17" max="17" width="13.625" style="3" customWidth="1"/>
    <col min="18" max="18" width="14" style="3" customWidth="1"/>
    <col min="19" max="19" width="13.875" style="3" customWidth="1"/>
    <col min="20" max="20" width="9" style="3" customWidth="1"/>
    <col min="21" max="21" width="9" style="4" customWidth="1"/>
    <col min="22" max="22" width="11.875" style="4" customWidth="1"/>
    <col min="23" max="23" width="18.375" style="5"/>
    <col min="24" max="24" width="18.375" style="3"/>
    <col min="25" max="25" width="16.125" style="3"/>
    <col min="26" max="26" width="16.25" style="3"/>
    <col min="27" max="27" width="16" style="3"/>
    <col min="28" max="28" width="77.125" style="3" customWidth="1"/>
    <col min="29" max="29" width="15" style="2"/>
    <col min="30" max="255" width="8.5" style="3"/>
    <col min="256" max="1025" width="8.5"/>
  </cols>
  <sheetData>
    <row r="1" spans="1:31" ht="18.75" customHeight="1">
      <c r="A1" s="110"/>
      <c r="B1" s="110"/>
      <c r="C1" s="111" t="s">
        <v>0</v>
      </c>
      <c r="D1" s="111"/>
      <c r="E1" s="111"/>
      <c r="F1" s="111"/>
      <c r="G1" s="111"/>
      <c r="H1" s="111"/>
      <c r="I1" s="111"/>
      <c r="J1" s="111"/>
      <c r="K1" s="111"/>
      <c r="L1" s="111"/>
      <c r="M1" s="111"/>
      <c r="N1" s="111"/>
      <c r="O1" s="111"/>
      <c r="P1" s="111"/>
      <c r="Q1" s="111"/>
      <c r="R1" s="111"/>
      <c r="S1" s="111"/>
      <c r="T1" s="111"/>
      <c r="U1" s="111"/>
      <c r="V1" s="111"/>
      <c r="W1" s="111"/>
      <c r="X1" s="111"/>
      <c r="Y1" s="111"/>
      <c r="Z1" s="111"/>
      <c r="AA1" s="111"/>
      <c r="AB1" s="112" t="s">
        <v>1</v>
      </c>
      <c r="AC1" s="112"/>
      <c r="AD1" s="6"/>
    </row>
    <row r="2" spans="1:31" ht="18">
      <c r="A2" s="110"/>
      <c r="B2" s="110"/>
      <c r="C2" s="111" t="s">
        <v>2</v>
      </c>
      <c r="D2" s="111"/>
      <c r="E2" s="111"/>
      <c r="F2" s="111"/>
      <c r="G2" s="111"/>
      <c r="H2" s="111"/>
      <c r="I2" s="111"/>
      <c r="J2" s="111"/>
      <c r="K2" s="111"/>
      <c r="L2" s="111"/>
      <c r="M2" s="111"/>
      <c r="N2" s="111"/>
      <c r="O2" s="111"/>
      <c r="P2" s="111"/>
      <c r="Q2" s="111"/>
      <c r="R2" s="111"/>
      <c r="S2" s="111"/>
      <c r="T2" s="111"/>
      <c r="U2" s="111"/>
      <c r="V2" s="111"/>
      <c r="W2" s="111"/>
      <c r="X2" s="111"/>
      <c r="Y2" s="111"/>
      <c r="Z2" s="111"/>
      <c r="AA2" s="111"/>
      <c r="AB2" s="112"/>
      <c r="AC2" s="112"/>
      <c r="AD2" s="6"/>
    </row>
    <row r="3" spans="1:31" ht="15" customHeight="1">
      <c r="A3" s="110"/>
      <c r="B3" s="110"/>
      <c r="C3" s="113" t="s">
        <v>3</v>
      </c>
      <c r="D3" s="113"/>
      <c r="E3" s="113"/>
      <c r="F3" s="113"/>
      <c r="G3" s="113"/>
      <c r="H3" s="113"/>
      <c r="I3" s="113"/>
      <c r="J3" s="113"/>
      <c r="K3" s="113"/>
      <c r="L3" s="113"/>
      <c r="M3" s="113"/>
      <c r="N3" s="113"/>
      <c r="O3" s="113"/>
      <c r="P3" s="113"/>
      <c r="Q3" s="113"/>
      <c r="R3" s="113"/>
      <c r="S3" s="113"/>
      <c r="T3" s="113"/>
      <c r="U3" s="113"/>
      <c r="V3" s="113"/>
      <c r="W3" s="113"/>
      <c r="X3" s="113"/>
      <c r="Y3" s="113"/>
      <c r="Z3" s="113"/>
      <c r="AA3" s="113"/>
      <c r="AB3" s="112" t="s">
        <v>4</v>
      </c>
      <c r="AC3" s="112"/>
      <c r="AD3" s="6"/>
    </row>
    <row r="4" spans="1:31" ht="15">
      <c r="A4" s="110"/>
      <c r="B4" s="110"/>
      <c r="C4" s="113" t="s">
        <v>149</v>
      </c>
      <c r="D4" s="113"/>
      <c r="E4" s="113"/>
      <c r="F4" s="113"/>
      <c r="G4" s="113"/>
      <c r="H4" s="113"/>
      <c r="I4" s="113"/>
      <c r="J4" s="113"/>
      <c r="K4" s="113"/>
      <c r="L4" s="113"/>
      <c r="M4" s="113"/>
      <c r="N4" s="113"/>
      <c r="O4" s="113"/>
      <c r="P4" s="113"/>
      <c r="Q4" s="113"/>
      <c r="R4" s="113"/>
      <c r="S4" s="113"/>
      <c r="T4" s="113"/>
      <c r="U4" s="113"/>
      <c r="V4" s="113"/>
      <c r="W4" s="113"/>
      <c r="X4" s="113"/>
      <c r="Y4" s="113"/>
      <c r="Z4" s="113"/>
      <c r="AA4" s="113"/>
      <c r="AB4" s="112"/>
      <c r="AC4" s="112"/>
      <c r="AD4" s="6"/>
    </row>
    <row r="5" spans="1:31" ht="15" customHeight="1">
      <c r="A5" s="110"/>
      <c r="B5" s="110"/>
      <c r="C5" s="113" t="s">
        <v>5</v>
      </c>
      <c r="D5" s="113"/>
      <c r="E5" s="113"/>
      <c r="F5" s="113"/>
      <c r="G5" s="113"/>
      <c r="H5" s="113"/>
      <c r="I5" s="113"/>
      <c r="J5" s="113"/>
      <c r="K5" s="113"/>
      <c r="L5" s="113"/>
      <c r="M5" s="113"/>
      <c r="N5" s="113"/>
      <c r="O5" s="113"/>
      <c r="P5" s="113"/>
      <c r="Q5" s="113"/>
      <c r="R5" s="113"/>
      <c r="S5" s="113"/>
      <c r="T5" s="113"/>
      <c r="U5" s="113"/>
      <c r="V5" s="113"/>
      <c r="W5" s="113"/>
      <c r="X5" s="113"/>
      <c r="Y5" s="113"/>
      <c r="Z5" s="113"/>
      <c r="AA5" s="113"/>
      <c r="AB5" s="112" t="s">
        <v>6</v>
      </c>
      <c r="AC5" s="112"/>
      <c r="AD5" s="6"/>
    </row>
    <row r="6" spans="1:31" ht="15">
      <c r="A6" s="110"/>
      <c r="B6" s="110"/>
      <c r="C6" s="113" t="s">
        <v>7</v>
      </c>
      <c r="D6" s="113"/>
      <c r="E6" s="113"/>
      <c r="F6" s="113"/>
      <c r="G6" s="113"/>
      <c r="H6" s="113"/>
      <c r="I6" s="113"/>
      <c r="J6" s="113"/>
      <c r="K6" s="113"/>
      <c r="L6" s="113"/>
      <c r="M6" s="113"/>
      <c r="N6" s="113"/>
      <c r="O6" s="113"/>
      <c r="P6" s="113"/>
      <c r="Q6" s="113"/>
      <c r="R6" s="113"/>
      <c r="S6" s="113"/>
      <c r="T6" s="113"/>
      <c r="U6" s="113"/>
      <c r="V6" s="113"/>
      <c r="W6" s="113"/>
      <c r="X6" s="113"/>
      <c r="Y6" s="113"/>
      <c r="Z6" s="113"/>
      <c r="AA6" s="113"/>
      <c r="AB6" s="114" t="s">
        <v>8</v>
      </c>
      <c r="AC6" s="114"/>
    </row>
    <row r="7" spans="1:31" ht="4.5" customHeight="1">
      <c r="B7" s="7"/>
      <c r="C7" s="7"/>
      <c r="D7" s="8"/>
      <c r="E7" s="7"/>
      <c r="F7" s="8"/>
      <c r="G7" s="8"/>
      <c r="H7" s="7"/>
      <c r="I7" s="7"/>
      <c r="J7" s="7"/>
      <c r="K7" s="7"/>
      <c r="L7" s="7"/>
      <c r="M7" s="7"/>
      <c r="N7" s="7"/>
      <c r="O7" s="7"/>
      <c r="P7" s="7"/>
      <c r="Q7" s="7"/>
      <c r="R7" s="7"/>
      <c r="S7" s="7"/>
      <c r="T7" s="7"/>
      <c r="U7" s="8"/>
      <c r="V7" s="8"/>
      <c r="W7" s="9"/>
      <c r="X7" s="7"/>
      <c r="Y7" s="7"/>
      <c r="Z7" s="7"/>
      <c r="AA7" s="7"/>
      <c r="AB7" s="7"/>
      <c r="AC7" s="7"/>
    </row>
    <row r="8" spans="1:31" ht="27" customHeight="1">
      <c r="A8" s="115" t="s">
        <v>9</v>
      </c>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row>
    <row r="9" spans="1:31" s="8" customFormat="1" ht="19.5" customHeight="1">
      <c r="A9" s="116" t="s">
        <v>10</v>
      </c>
      <c r="B9" s="116"/>
      <c r="C9" s="116"/>
      <c r="D9" s="116"/>
      <c r="E9" s="12">
        <v>1</v>
      </c>
      <c r="F9" s="12">
        <v>2</v>
      </c>
      <c r="G9" s="12">
        <v>3</v>
      </c>
      <c r="H9" s="12">
        <v>4</v>
      </c>
      <c r="I9" s="12">
        <v>5</v>
      </c>
      <c r="J9" s="12">
        <v>6</v>
      </c>
      <c r="K9" s="12">
        <v>7</v>
      </c>
      <c r="L9" s="12">
        <v>8</v>
      </c>
      <c r="M9" s="12">
        <v>9</v>
      </c>
      <c r="N9" s="12">
        <v>10</v>
      </c>
      <c r="O9" s="12">
        <v>11</v>
      </c>
      <c r="P9" s="12">
        <v>12</v>
      </c>
      <c r="Q9" s="12">
        <v>13</v>
      </c>
      <c r="R9" s="12">
        <v>14</v>
      </c>
      <c r="S9" s="12">
        <v>15</v>
      </c>
      <c r="T9" s="12">
        <v>16</v>
      </c>
      <c r="U9" s="12">
        <v>17</v>
      </c>
      <c r="V9" s="12">
        <v>18</v>
      </c>
      <c r="W9" s="13">
        <v>19</v>
      </c>
      <c r="X9" s="12">
        <v>20</v>
      </c>
      <c r="Y9" s="12">
        <v>21</v>
      </c>
      <c r="Z9" s="12">
        <v>22</v>
      </c>
      <c r="AA9" s="12">
        <v>23</v>
      </c>
      <c r="AB9" s="12">
        <v>24</v>
      </c>
      <c r="AC9" s="14">
        <v>25</v>
      </c>
    </row>
    <row r="10" spans="1:31" s="16" customFormat="1" ht="169.5" thickTop="1" thickBot="1">
      <c r="A10" s="116"/>
      <c r="B10" s="116"/>
      <c r="C10" s="116"/>
      <c r="D10" s="116"/>
      <c r="E10" s="11" t="s">
        <v>11</v>
      </c>
      <c r="F10" s="11" t="s">
        <v>12</v>
      </c>
      <c r="G10" s="15" t="s">
        <v>13</v>
      </c>
      <c r="H10" s="15" t="s">
        <v>14</v>
      </c>
      <c r="I10" s="15" t="s">
        <v>15</v>
      </c>
      <c r="J10" s="11" t="s">
        <v>16</v>
      </c>
      <c r="K10" s="11" t="s">
        <v>17</v>
      </c>
      <c r="L10" s="11" t="s">
        <v>18</v>
      </c>
      <c r="M10" s="11" t="s">
        <v>19</v>
      </c>
      <c r="N10" s="11" t="s">
        <v>20</v>
      </c>
      <c r="O10" s="11" t="s">
        <v>21</v>
      </c>
      <c r="P10" s="11" t="s">
        <v>22</v>
      </c>
      <c r="Q10" s="11" t="s">
        <v>23</v>
      </c>
      <c r="R10" s="11" t="s">
        <v>24</v>
      </c>
      <c r="S10" s="11" t="s">
        <v>25</v>
      </c>
      <c r="T10" s="11" t="s">
        <v>26</v>
      </c>
      <c r="U10" s="11" t="s">
        <v>27</v>
      </c>
      <c r="V10" s="11" t="s">
        <v>28</v>
      </c>
      <c r="W10" s="11" t="s">
        <v>29</v>
      </c>
      <c r="X10" s="11" t="s">
        <v>30</v>
      </c>
      <c r="Y10" s="11" t="s">
        <v>31</v>
      </c>
      <c r="Z10" s="11" t="s">
        <v>32</v>
      </c>
      <c r="AA10" s="11" t="s">
        <v>33</v>
      </c>
      <c r="AB10" s="11" t="s">
        <v>34</v>
      </c>
      <c r="AC10" s="11" t="s">
        <v>35</v>
      </c>
    </row>
    <row r="11" spans="1:31" ht="13.5" hidden="1" customHeight="1">
      <c r="A11" s="17"/>
      <c r="B11" s="10"/>
      <c r="C11" s="10"/>
      <c r="D11" s="10"/>
      <c r="E11" s="10"/>
      <c r="F11" s="10"/>
      <c r="G11" s="18"/>
      <c r="H11" s="10"/>
      <c r="I11" s="10"/>
      <c r="J11" s="10"/>
      <c r="K11" s="10"/>
      <c r="L11" s="10"/>
      <c r="M11" s="10"/>
      <c r="N11" s="10"/>
      <c r="O11" s="10"/>
      <c r="P11" s="10"/>
      <c r="Q11" s="10"/>
      <c r="R11" s="10"/>
      <c r="S11" s="10"/>
      <c r="T11" s="10"/>
      <c r="U11" s="18"/>
      <c r="V11" s="18"/>
      <c r="W11" s="19"/>
      <c r="X11" s="19"/>
      <c r="Y11" s="10"/>
      <c r="Z11" s="10"/>
      <c r="AA11" s="10"/>
      <c r="AB11" s="10"/>
      <c r="AC11" s="10"/>
    </row>
    <row r="12" spans="1:31" ht="9" hidden="1" customHeight="1">
      <c r="A12" s="20"/>
      <c r="B12" s="10"/>
      <c r="C12" s="10"/>
      <c r="D12" s="18"/>
      <c r="E12" s="10"/>
      <c r="F12" s="18"/>
      <c r="G12" s="18"/>
      <c r="H12" s="10"/>
      <c r="I12" s="10"/>
      <c r="J12" s="10"/>
      <c r="K12" s="10"/>
      <c r="L12" s="10"/>
      <c r="M12" s="10"/>
      <c r="N12" s="10"/>
      <c r="O12" s="10"/>
      <c r="P12" s="10"/>
      <c r="Q12" s="10"/>
      <c r="R12" s="10"/>
      <c r="S12" s="10"/>
      <c r="T12" s="10"/>
      <c r="U12" s="18"/>
      <c r="V12" s="18"/>
      <c r="W12" s="21"/>
      <c r="X12" s="10"/>
      <c r="Y12" s="10"/>
      <c r="Z12" s="10"/>
      <c r="AA12" s="10"/>
      <c r="AB12" s="10"/>
      <c r="AC12" s="10"/>
    </row>
    <row r="13" spans="1:31" s="25" customFormat="1" ht="18.75" hidden="1" customHeight="1">
      <c r="A13" s="20">
        <v>0</v>
      </c>
      <c r="B13" s="22"/>
      <c r="C13" s="22"/>
      <c r="D13" s="23"/>
      <c r="E13" s="23">
        <v>1</v>
      </c>
      <c r="F13" s="23">
        <v>2</v>
      </c>
      <c r="G13" s="23">
        <v>3</v>
      </c>
      <c r="H13" s="23">
        <v>4</v>
      </c>
      <c r="I13" s="23">
        <v>5</v>
      </c>
      <c r="J13" s="23">
        <v>6</v>
      </c>
      <c r="K13" s="23">
        <v>7</v>
      </c>
      <c r="L13" s="23">
        <v>8</v>
      </c>
      <c r="M13" s="23">
        <v>9</v>
      </c>
      <c r="N13" s="23">
        <v>10</v>
      </c>
      <c r="O13" s="23">
        <v>11</v>
      </c>
      <c r="P13" s="23">
        <v>12</v>
      </c>
      <c r="Q13" s="23">
        <v>13</v>
      </c>
      <c r="R13" s="23">
        <v>14</v>
      </c>
      <c r="S13" s="23">
        <v>15</v>
      </c>
      <c r="T13" s="23">
        <v>16</v>
      </c>
      <c r="U13" s="23">
        <v>17</v>
      </c>
      <c r="V13" s="23">
        <v>18</v>
      </c>
      <c r="W13" s="24">
        <v>19</v>
      </c>
      <c r="X13" s="23">
        <v>20</v>
      </c>
      <c r="Y13" s="23">
        <v>21</v>
      </c>
      <c r="Z13" s="23">
        <v>22</v>
      </c>
      <c r="AA13" s="23">
        <v>23</v>
      </c>
      <c r="AB13" s="23">
        <v>24</v>
      </c>
      <c r="AC13" s="23">
        <v>25</v>
      </c>
    </row>
    <row r="14" spans="1:31" s="16" customFormat="1" ht="18.75" hidden="1" customHeight="1">
      <c r="A14" s="17"/>
      <c r="B14" s="117" t="s">
        <v>36</v>
      </c>
      <c r="C14" s="117" t="s">
        <v>37</v>
      </c>
      <c r="D14" s="117" t="s">
        <v>38</v>
      </c>
      <c r="E14" s="117" t="s">
        <v>39</v>
      </c>
      <c r="F14" s="117" t="s">
        <v>12</v>
      </c>
      <c r="G14" s="117" t="s">
        <v>13</v>
      </c>
      <c r="H14" s="117" t="s">
        <v>40</v>
      </c>
      <c r="I14" s="26"/>
      <c r="J14" s="117" t="s">
        <v>41</v>
      </c>
      <c r="K14" s="119"/>
      <c r="L14" s="119"/>
      <c r="M14" s="22"/>
      <c r="N14" s="22"/>
      <c r="O14" s="117" t="s">
        <v>42</v>
      </c>
      <c r="P14" s="117" t="s">
        <v>43</v>
      </c>
      <c r="Q14" s="119"/>
      <c r="R14" s="119"/>
      <c r="S14" s="22"/>
      <c r="T14" s="22"/>
      <c r="U14" s="23"/>
      <c r="V14" s="23"/>
      <c r="W14" s="27"/>
      <c r="X14" s="22"/>
      <c r="Y14" s="22"/>
      <c r="Z14" s="22"/>
      <c r="AA14" s="22"/>
      <c r="AB14" s="22"/>
      <c r="AC14" s="117" t="s">
        <v>35</v>
      </c>
    </row>
    <row r="15" spans="1:31" s="28" customFormat="1" ht="129" hidden="1" thickTop="1" thickBot="1">
      <c r="A15" s="62" t="s">
        <v>44</v>
      </c>
      <c r="B15" s="118"/>
      <c r="C15" s="118"/>
      <c r="D15" s="118"/>
      <c r="E15" s="118"/>
      <c r="F15" s="118"/>
      <c r="G15" s="118"/>
      <c r="H15" s="118"/>
      <c r="I15" s="56" t="s">
        <v>45</v>
      </c>
      <c r="J15" s="118"/>
      <c r="K15" s="56" t="s">
        <v>46</v>
      </c>
      <c r="L15" s="56" t="s">
        <v>47</v>
      </c>
      <c r="M15" s="56" t="str">
        <f>+M10</f>
        <v>Valor de la meta del indicador de producto del proyecto a la fecha de corte</v>
      </c>
      <c r="N15" s="56" t="str">
        <f>+N10</f>
        <v>% avance de la meta del indicador del proyecto a la fecha de corte</v>
      </c>
      <c r="O15" s="118"/>
      <c r="P15" s="118"/>
      <c r="Q15" s="56" t="s">
        <v>48</v>
      </c>
      <c r="R15" s="56" t="s">
        <v>49</v>
      </c>
      <c r="S15" s="56"/>
      <c r="T15" s="56"/>
      <c r="U15" s="56" t="s">
        <v>50</v>
      </c>
      <c r="V15" s="56" t="s">
        <v>28</v>
      </c>
      <c r="W15" s="61" t="s">
        <v>51</v>
      </c>
      <c r="X15" s="56" t="str">
        <f>+X10</f>
        <v>Recursos ejecutados en miles de pesos en el momento presupuestal</v>
      </c>
      <c r="Y15" s="56" t="str">
        <f>+Y10</f>
        <v>% ejecución presupuestal a la fecha de corte, por actividad</v>
      </c>
      <c r="Z15" s="56" t="str">
        <f>+Z10</f>
        <v>Población beneficiada con la actividad</v>
      </c>
      <c r="AA15" s="56" t="str">
        <f>+AA10</f>
        <v>Lugar geográfico en que se desarrolla la actividad</v>
      </c>
      <c r="AB15" s="56" t="str">
        <f>+AB10</f>
        <v>Observaciones a la fecha del corte por actividad o total proyecto</v>
      </c>
      <c r="AC15" s="118"/>
    </row>
    <row r="16" spans="1:31" s="28" customFormat="1" ht="162.75" customHeight="1" thickTop="1">
      <c r="A16" s="120" t="s">
        <v>52</v>
      </c>
      <c r="B16" s="121" t="s">
        <v>53</v>
      </c>
      <c r="C16" s="121" t="s">
        <v>54</v>
      </c>
      <c r="D16" s="122" t="s">
        <v>55</v>
      </c>
      <c r="E16" s="122" t="s">
        <v>56</v>
      </c>
      <c r="F16" s="122" t="s">
        <v>57</v>
      </c>
      <c r="G16" s="123">
        <v>2015630010034</v>
      </c>
      <c r="H16" s="122" t="s">
        <v>58</v>
      </c>
      <c r="I16" s="122" t="s">
        <v>59</v>
      </c>
      <c r="J16" s="122" t="s">
        <v>60</v>
      </c>
      <c r="K16" s="124">
        <v>0.92</v>
      </c>
      <c r="L16" s="124">
        <v>0.92</v>
      </c>
      <c r="M16" s="125">
        <v>0.92</v>
      </c>
      <c r="N16" s="126">
        <f>+M16/L16</f>
        <v>1</v>
      </c>
      <c r="O16" s="72" t="s">
        <v>61</v>
      </c>
      <c r="P16" s="70" t="s">
        <v>62</v>
      </c>
      <c r="Q16" s="73" t="s">
        <v>63</v>
      </c>
      <c r="R16" s="73" t="s">
        <v>64</v>
      </c>
      <c r="S16" s="73">
        <v>35</v>
      </c>
      <c r="T16" s="74">
        <f>1*1</f>
        <v>1</v>
      </c>
      <c r="U16" s="122" t="s">
        <v>65</v>
      </c>
      <c r="V16" s="122" t="s">
        <v>66</v>
      </c>
      <c r="W16" s="129">
        <v>231690</v>
      </c>
      <c r="X16" s="130">
        <v>206767</v>
      </c>
      <c r="Y16" s="131">
        <f>+X16/W16</f>
        <v>0.89242953947084469</v>
      </c>
      <c r="Z16" s="75" t="s">
        <v>67</v>
      </c>
      <c r="AA16" s="132" t="s">
        <v>68</v>
      </c>
      <c r="AB16" s="59" t="s">
        <v>140</v>
      </c>
      <c r="AC16" s="128" t="s">
        <v>69</v>
      </c>
      <c r="AE16" s="29"/>
    </row>
    <row r="17" spans="1:37" s="28" customFormat="1" ht="162" customHeight="1">
      <c r="A17" s="120"/>
      <c r="B17" s="121"/>
      <c r="C17" s="121"/>
      <c r="D17" s="122"/>
      <c r="E17" s="122"/>
      <c r="F17" s="122"/>
      <c r="G17" s="123"/>
      <c r="H17" s="122"/>
      <c r="I17" s="122"/>
      <c r="J17" s="122" t="s">
        <v>70</v>
      </c>
      <c r="K17" s="124"/>
      <c r="L17" s="124"/>
      <c r="M17" s="125"/>
      <c r="N17" s="126"/>
      <c r="O17" s="72" t="s">
        <v>71</v>
      </c>
      <c r="P17" s="70" t="s">
        <v>62</v>
      </c>
      <c r="Q17" s="73">
        <v>7</v>
      </c>
      <c r="R17" s="73">
        <v>8</v>
      </c>
      <c r="S17" s="73">
        <v>8</v>
      </c>
      <c r="T17" s="74">
        <f t="shared" ref="T17:T27" si="0">+S17/R17</f>
        <v>1</v>
      </c>
      <c r="U17" s="122"/>
      <c r="V17" s="122"/>
      <c r="W17" s="129"/>
      <c r="X17" s="130"/>
      <c r="Y17" s="131"/>
      <c r="Z17" s="75" t="s">
        <v>72</v>
      </c>
      <c r="AA17" s="132"/>
      <c r="AB17" s="59" t="s">
        <v>73</v>
      </c>
      <c r="AC17" s="128"/>
    </row>
    <row r="18" spans="1:37" s="28" customFormat="1" ht="226.5" customHeight="1">
      <c r="A18" s="120"/>
      <c r="B18" s="121"/>
      <c r="C18" s="121"/>
      <c r="D18" s="122"/>
      <c r="E18" s="122"/>
      <c r="F18" s="122"/>
      <c r="G18" s="123"/>
      <c r="H18" s="122"/>
      <c r="I18" s="122"/>
      <c r="J18" s="122"/>
      <c r="K18" s="124"/>
      <c r="L18" s="124"/>
      <c r="M18" s="125"/>
      <c r="N18" s="126"/>
      <c r="O18" s="72" t="s">
        <v>74</v>
      </c>
      <c r="P18" s="70" t="s">
        <v>62</v>
      </c>
      <c r="Q18" s="73">
        <v>20</v>
      </c>
      <c r="R18" s="73">
        <v>20</v>
      </c>
      <c r="S18" s="73">
        <v>20</v>
      </c>
      <c r="T18" s="74">
        <f t="shared" si="0"/>
        <v>1</v>
      </c>
      <c r="U18" s="122"/>
      <c r="V18" s="122"/>
      <c r="W18" s="129"/>
      <c r="X18" s="130"/>
      <c r="Y18" s="131"/>
      <c r="Z18" s="75" t="s">
        <v>75</v>
      </c>
      <c r="AA18" s="132"/>
      <c r="AB18" s="59" t="s">
        <v>76</v>
      </c>
      <c r="AC18" s="128"/>
    </row>
    <row r="19" spans="1:37" s="30" customFormat="1" ht="262.5" customHeight="1">
      <c r="A19" s="120"/>
      <c r="B19" s="121"/>
      <c r="C19" s="121"/>
      <c r="D19" s="122"/>
      <c r="E19" s="122"/>
      <c r="F19" s="122"/>
      <c r="G19" s="123"/>
      <c r="H19" s="122"/>
      <c r="I19" s="122"/>
      <c r="J19" s="122"/>
      <c r="K19" s="124"/>
      <c r="L19" s="124"/>
      <c r="M19" s="125"/>
      <c r="N19" s="126"/>
      <c r="O19" s="72" t="s">
        <v>77</v>
      </c>
      <c r="P19" s="70" t="s">
        <v>62</v>
      </c>
      <c r="Q19" s="73">
        <v>15</v>
      </c>
      <c r="R19" s="73">
        <v>15</v>
      </c>
      <c r="S19" s="73">
        <v>15</v>
      </c>
      <c r="T19" s="74">
        <f t="shared" si="0"/>
        <v>1</v>
      </c>
      <c r="U19" s="122"/>
      <c r="V19" s="122"/>
      <c r="W19" s="129"/>
      <c r="X19" s="130"/>
      <c r="Y19" s="131"/>
      <c r="Z19" s="75" t="s">
        <v>78</v>
      </c>
      <c r="AA19" s="132"/>
      <c r="AB19" s="59" t="s">
        <v>79</v>
      </c>
      <c r="AC19" s="128"/>
    </row>
    <row r="20" spans="1:37" s="30" customFormat="1" ht="387" customHeight="1">
      <c r="A20" s="120"/>
      <c r="B20" s="121"/>
      <c r="C20" s="121"/>
      <c r="D20" s="122"/>
      <c r="E20" s="122"/>
      <c r="F20" s="122"/>
      <c r="G20" s="123"/>
      <c r="H20" s="122"/>
      <c r="I20" s="122"/>
      <c r="J20" s="122"/>
      <c r="K20" s="124"/>
      <c r="L20" s="124"/>
      <c r="M20" s="125"/>
      <c r="N20" s="126"/>
      <c r="O20" s="72" t="s">
        <v>80</v>
      </c>
      <c r="P20" s="70" t="s">
        <v>62</v>
      </c>
      <c r="Q20" s="73">
        <v>15</v>
      </c>
      <c r="R20" s="73">
        <v>15</v>
      </c>
      <c r="S20" s="73">
        <v>15</v>
      </c>
      <c r="T20" s="74">
        <f t="shared" si="0"/>
        <v>1</v>
      </c>
      <c r="U20" s="122"/>
      <c r="V20" s="122"/>
      <c r="W20" s="129"/>
      <c r="X20" s="130"/>
      <c r="Y20" s="131"/>
      <c r="Z20" s="75" t="s">
        <v>81</v>
      </c>
      <c r="AA20" s="132"/>
      <c r="AB20" s="59" t="s">
        <v>82</v>
      </c>
      <c r="AC20" s="128"/>
    </row>
    <row r="21" spans="1:37" s="30" customFormat="1" ht="409.6" customHeight="1">
      <c r="A21" s="120"/>
      <c r="B21" s="121"/>
      <c r="C21" s="121"/>
      <c r="D21" s="122"/>
      <c r="E21" s="122"/>
      <c r="F21" s="122"/>
      <c r="G21" s="123"/>
      <c r="H21" s="122"/>
      <c r="I21" s="122"/>
      <c r="J21" s="122"/>
      <c r="K21" s="124"/>
      <c r="L21" s="124"/>
      <c r="M21" s="125"/>
      <c r="N21" s="126"/>
      <c r="O21" s="72" t="s">
        <v>83</v>
      </c>
      <c r="P21" s="70" t="s">
        <v>62</v>
      </c>
      <c r="Q21" s="73">
        <v>0</v>
      </c>
      <c r="R21" s="73">
        <v>1</v>
      </c>
      <c r="S21" s="73">
        <v>1</v>
      </c>
      <c r="T21" s="76">
        <f t="shared" si="0"/>
        <v>1</v>
      </c>
      <c r="U21" s="122"/>
      <c r="V21" s="122"/>
      <c r="W21" s="129"/>
      <c r="X21" s="130"/>
      <c r="Y21" s="131"/>
      <c r="Z21" s="75" t="s">
        <v>139</v>
      </c>
      <c r="AA21" s="132"/>
      <c r="AB21" s="97" t="s">
        <v>84</v>
      </c>
      <c r="AC21" s="128"/>
    </row>
    <row r="22" spans="1:37" s="30" customFormat="1" ht="409.6" customHeight="1">
      <c r="A22" s="120"/>
      <c r="B22" s="121"/>
      <c r="C22" s="121"/>
      <c r="D22" s="122"/>
      <c r="E22" s="122"/>
      <c r="F22" s="122"/>
      <c r="G22" s="123"/>
      <c r="H22" s="122"/>
      <c r="I22" s="122"/>
      <c r="J22" s="122"/>
      <c r="K22" s="124"/>
      <c r="L22" s="124"/>
      <c r="M22" s="125"/>
      <c r="N22" s="126"/>
      <c r="O22" s="77" t="s">
        <v>85</v>
      </c>
      <c r="P22" s="70" t="s">
        <v>62</v>
      </c>
      <c r="Q22" s="73">
        <v>5</v>
      </c>
      <c r="R22" s="73">
        <v>5</v>
      </c>
      <c r="S22" s="73">
        <v>5</v>
      </c>
      <c r="T22" s="74">
        <f t="shared" si="0"/>
        <v>1</v>
      </c>
      <c r="U22" s="122"/>
      <c r="V22" s="122"/>
      <c r="W22" s="129"/>
      <c r="X22" s="130"/>
      <c r="Y22" s="131"/>
      <c r="Z22" s="75" t="s">
        <v>86</v>
      </c>
      <c r="AA22" s="132"/>
      <c r="AB22" s="60" t="s">
        <v>141</v>
      </c>
      <c r="AC22" s="128"/>
    </row>
    <row r="23" spans="1:37" s="30" customFormat="1" ht="104.25" customHeight="1">
      <c r="A23" s="120"/>
      <c r="B23" s="121"/>
      <c r="C23" s="121"/>
      <c r="D23" s="122"/>
      <c r="E23" s="122"/>
      <c r="F23" s="122"/>
      <c r="G23" s="123"/>
      <c r="H23" s="122"/>
      <c r="I23" s="122"/>
      <c r="J23" s="122"/>
      <c r="K23" s="124"/>
      <c r="L23" s="124"/>
      <c r="M23" s="125"/>
      <c r="N23" s="126"/>
      <c r="O23" s="77" t="s">
        <v>87</v>
      </c>
      <c r="P23" s="70" t="s">
        <v>62</v>
      </c>
      <c r="Q23" s="73">
        <v>1</v>
      </c>
      <c r="R23" s="73">
        <v>1</v>
      </c>
      <c r="S23" s="73">
        <v>1</v>
      </c>
      <c r="T23" s="74">
        <f t="shared" si="0"/>
        <v>1</v>
      </c>
      <c r="U23" s="122"/>
      <c r="V23" s="122"/>
      <c r="W23" s="129"/>
      <c r="X23" s="130"/>
      <c r="Y23" s="131"/>
      <c r="Z23" s="75" t="s">
        <v>88</v>
      </c>
      <c r="AA23" s="132"/>
      <c r="AB23" s="98" t="s">
        <v>89</v>
      </c>
      <c r="AC23" s="128"/>
    </row>
    <row r="24" spans="1:37" s="30" customFormat="1" ht="79.5" customHeight="1">
      <c r="A24" s="120"/>
      <c r="B24" s="121"/>
      <c r="C24" s="121"/>
      <c r="D24" s="122"/>
      <c r="E24" s="122"/>
      <c r="F24" s="122"/>
      <c r="G24" s="123"/>
      <c r="H24" s="122"/>
      <c r="I24" s="122"/>
      <c r="J24" s="122"/>
      <c r="K24" s="124"/>
      <c r="L24" s="124"/>
      <c r="M24" s="125"/>
      <c r="N24" s="126"/>
      <c r="O24" s="77" t="s">
        <v>90</v>
      </c>
      <c r="P24" s="70" t="s">
        <v>62</v>
      </c>
      <c r="Q24" s="73">
        <v>9</v>
      </c>
      <c r="R24" s="73">
        <v>4</v>
      </c>
      <c r="S24" s="73">
        <v>5</v>
      </c>
      <c r="T24" s="74">
        <f t="shared" si="0"/>
        <v>1.25</v>
      </c>
      <c r="U24" s="122"/>
      <c r="V24" s="122"/>
      <c r="W24" s="129"/>
      <c r="X24" s="130"/>
      <c r="Y24" s="131"/>
      <c r="Z24" s="75" t="s">
        <v>91</v>
      </c>
      <c r="AA24" s="132"/>
      <c r="AB24" s="99" t="s">
        <v>92</v>
      </c>
      <c r="AC24" s="128"/>
    </row>
    <row r="25" spans="1:37" s="30" customFormat="1" ht="73.5" customHeight="1">
      <c r="A25" s="120"/>
      <c r="B25" s="121"/>
      <c r="C25" s="121"/>
      <c r="D25" s="122"/>
      <c r="E25" s="122"/>
      <c r="F25" s="122" t="s">
        <v>93</v>
      </c>
      <c r="G25" s="123"/>
      <c r="H25" s="122"/>
      <c r="I25" s="122"/>
      <c r="J25" s="122"/>
      <c r="K25" s="124"/>
      <c r="L25" s="124"/>
      <c r="M25" s="125"/>
      <c r="N25" s="126"/>
      <c r="O25" s="72" t="s">
        <v>94</v>
      </c>
      <c r="P25" s="70" t="s">
        <v>62</v>
      </c>
      <c r="Q25" s="73">
        <v>249</v>
      </c>
      <c r="R25" s="78">
        <v>220</v>
      </c>
      <c r="S25" s="78">
        <v>222</v>
      </c>
      <c r="T25" s="74">
        <f t="shared" si="0"/>
        <v>1.009090909090909</v>
      </c>
      <c r="U25" s="122"/>
      <c r="V25" s="122"/>
      <c r="W25" s="129"/>
      <c r="X25" s="130"/>
      <c r="Y25" s="131"/>
      <c r="Z25" s="71" t="s">
        <v>91</v>
      </c>
      <c r="AA25" s="132"/>
      <c r="AB25" s="59" t="s">
        <v>95</v>
      </c>
      <c r="AC25" s="128"/>
    </row>
    <row r="26" spans="1:37" s="30" customFormat="1" ht="189" customHeight="1">
      <c r="A26" s="120"/>
      <c r="B26" s="121"/>
      <c r="C26" s="121"/>
      <c r="D26" s="122"/>
      <c r="E26" s="122"/>
      <c r="F26" s="122"/>
      <c r="G26" s="123"/>
      <c r="H26" s="122"/>
      <c r="I26" s="122"/>
      <c r="J26" s="122"/>
      <c r="K26" s="124"/>
      <c r="L26" s="124"/>
      <c r="M26" s="125"/>
      <c r="N26" s="126"/>
      <c r="O26" s="72" t="s">
        <v>96</v>
      </c>
      <c r="P26" s="70" t="s">
        <v>62</v>
      </c>
      <c r="Q26" s="79">
        <v>856459434</v>
      </c>
      <c r="R26" s="79">
        <v>312000000</v>
      </c>
      <c r="S26" s="79">
        <v>597562536.22000003</v>
      </c>
      <c r="T26" s="74">
        <f t="shared" si="0"/>
        <v>1.9152645391666667</v>
      </c>
      <c r="U26" s="122"/>
      <c r="V26" s="122"/>
      <c r="W26" s="129"/>
      <c r="X26" s="130"/>
      <c r="Y26" s="131"/>
      <c r="Z26" s="71" t="s">
        <v>91</v>
      </c>
      <c r="AA26" s="132"/>
      <c r="AB26" s="100" t="s">
        <v>97</v>
      </c>
      <c r="AC26" s="128"/>
    </row>
    <row r="27" spans="1:37" s="30" customFormat="1" ht="92.45" customHeight="1">
      <c r="A27" s="120"/>
      <c r="B27" s="121"/>
      <c r="C27" s="121" t="s">
        <v>98</v>
      </c>
      <c r="D27" s="122" t="s">
        <v>99</v>
      </c>
      <c r="E27" s="122" t="s">
        <v>100</v>
      </c>
      <c r="F27" s="122" t="s">
        <v>101</v>
      </c>
      <c r="G27" s="123">
        <v>2015630010035</v>
      </c>
      <c r="H27" s="122" t="s">
        <v>102</v>
      </c>
      <c r="I27" s="122" t="s">
        <v>103</v>
      </c>
      <c r="J27" s="122" t="s">
        <v>104</v>
      </c>
      <c r="K27" s="124">
        <v>0.85</v>
      </c>
      <c r="L27" s="124">
        <v>1</v>
      </c>
      <c r="M27" s="124">
        <v>1</v>
      </c>
      <c r="N27" s="126">
        <f>+M27/L27</f>
        <v>1</v>
      </c>
      <c r="O27" s="127" t="s">
        <v>105</v>
      </c>
      <c r="P27" s="122" t="s">
        <v>62</v>
      </c>
      <c r="Q27" s="124">
        <v>0.94</v>
      </c>
      <c r="R27" s="124">
        <v>1</v>
      </c>
      <c r="S27" s="124">
        <v>1</v>
      </c>
      <c r="T27" s="126">
        <f t="shared" si="0"/>
        <v>1</v>
      </c>
      <c r="U27" s="70" t="s">
        <v>106</v>
      </c>
      <c r="V27" s="70" t="s">
        <v>107</v>
      </c>
      <c r="W27" s="80">
        <v>12407</v>
      </c>
      <c r="X27" s="81">
        <v>12407</v>
      </c>
      <c r="Y27" s="76">
        <f>+X27/W27</f>
        <v>1</v>
      </c>
      <c r="Z27" s="132" t="s">
        <v>108</v>
      </c>
      <c r="AA27" s="132" t="s">
        <v>68</v>
      </c>
      <c r="AB27" s="134" t="s">
        <v>148</v>
      </c>
      <c r="AC27" s="135" t="s">
        <v>109</v>
      </c>
      <c r="AE27" s="31"/>
      <c r="AF27" s="31"/>
      <c r="AG27" s="31"/>
      <c r="AH27" s="31"/>
      <c r="AI27" s="31"/>
      <c r="AJ27" s="31"/>
      <c r="AK27" s="31"/>
    </row>
    <row r="28" spans="1:37" s="30" customFormat="1" ht="67.5" customHeight="1">
      <c r="A28" s="120"/>
      <c r="B28" s="121"/>
      <c r="C28" s="121"/>
      <c r="D28" s="122"/>
      <c r="E28" s="122"/>
      <c r="F28" s="122"/>
      <c r="G28" s="123"/>
      <c r="H28" s="122"/>
      <c r="I28" s="122"/>
      <c r="J28" s="122"/>
      <c r="K28" s="124"/>
      <c r="L28" s="124"/>
      <c r="M28" s="124"/>
      <c r="N28" s="126"/>
      <c r="O28" s="127"/>
      <c r="P28" s="122"/>
      <c r="Q28" s="124"/>
      <c r="R28" s="124"/>
      <c r="S28" s="124"/>
      <c r="T28" s="126"/>
      <c r="U28" s="70" t="s">
        <v>110</v>
      </c>
      <c r="V28" s="70" t="s">
        <v>111</v>
      </c>
      <c r="W28" s="80">
        <v>0</v>
      </c>
      <c r="X28" s="81">
        <v>0</v>
      </c>
      <c r="Y28" s="76">
        <v>0</v>
      </c>
      <c r="Z28" s="132"/>
      <c r="AA28" s="132"/>
      <c r="AB28" s="134"/>
      <c r="AC28" s="135"/>
      <c r="AE28" s="31"/>
      <c r="AF28" s="31"/>
      <c r="AG28" s="31"/>
      <c r="AH28" s="31"/>
      <c r="AI28" s="31"/>
      <c r="AJ28" s="31"/>
      <c r="AK28" s="31"/>
    </row>
    <row r="29" spans="1:37" s="30" customFormat="1" ht="116.25" customHeight="1">
      <c r="A29" s="120"/>
      <c r="B29" s="121"/>
      <c r="C29" s="121"/>
      <c r="D29" s="122"/>
      <c r="E29" s="122"/>
      <c r="F29" s="122"/>
      <c r="G29" s="123"/>
      <c r="H29" s="122"/>
      <c r="I29" s="122"/>
      <c r="J29" s="122"/>
      <c r="K29" s="124"/>
      <c r="L29" s="124"/>
      <c r="M29" s="124"/>
      <c r="N29" s="126"/>
      <c r="O29" s="82" t="s">
        <v>112</v>
      </c>
      <c r="P29" s="70" t="s">
        <v>62</v>
      </c>
      <c r="Q29" s="83">
        <v>0.57999999999999996</v>
      </c>
      <c r="R29" s="83">
        <v>1</v>
      </c>
      <c r="S29" s="83">
        <v>1</v>
      </c>
      <c r="T29" s="74">
        <f>+S29/R29</f>
        <v>1</v>
      </c>
      <c r="U29" s="70" t="s">
        <v>113</v>
      </c>
      <c r="V29" s="70" t="s">
        <v>66</v>
      </c>
      <c r="W29" s="80">
        <v>117664</v>
      </c>
      <c r="X29" s="81">
        <v>117141</v>
      </c>
      <c r="Y29" s="76">
        <f>+X29/W29</f>
        <v>0.99555514005983137</v>
      </c>
      <c r="Z29" s="132"/>
      <c r="AA29" s="132"/>
      <c r="AB29" s="101" t="s">
        <v>114</v>
      </c>
      <c r="AC29" s="135"/>
      <c r="AE29" s="31"/>
      <c r="AF29" s="31"/>
      <c r="AG29" s="31"/>
      <c r="AH29" s="31"/>
      <c r="AI29" s="31"/>
      <c r="AJ29" s="31"/>
      <c r="AK29" s="31"/>
    </row>
    <row r="30" spans="1:37" s="30" customFormat="1" ht="151.5" customHeight="1">
      <c r="A30" s="120"/>
      <c r="B30" s="121"/>
      <c r="C30" s="121"/>
      <c r="D30" s="122" t="s">
        <v>115</v>
      </c>
      <c r="E30" s="122" t="s">
        <v>116</v>
      </c>
      <c r="F30" s="59" t="s">
        <v>117</v>
      </c>
      <c r="G30" s="136">
        <v>2015630010036</v>
      </c>
      <c r="H30" s="122" t="s">
        <v>118</v>
      </c>
      <c r="I30" s="122" t="s">
        <v>119</v>
      </c>
      <c r="J30" s="122" t="s">
        <v>120</v>
      </c>
      <c r="K30" s="123">
        <v>0</v>
      </c>
      <c r="L30" s="123">
        <v>2</v>
      </c>
      <c r="M30" s="137">
        <v>2</v>
      </c>
      <c r="N30" s="126">
        <f>+M30/L30</f>
        <v>1</v>
      </c>
      <c r="O30" s="84" t="s">
        <v>121</v>
      </c>
      <c r="P30" s="70" t="s">
        <v>62</v>
      </c>
      <c r="Q30" s="85">
        <v>0</v>
      </c>
      <c r="R30" s="84">
        <v>2</v>
      </c>
      <c r="S30" s="84">
        <v>2</v>
      </c>
      <c r="T30" s="74">
        <f>+S30/R30</f>
        <v>1</v>
      </c>
      <c r="U30" s="70" t="s">
        <v>122</v>
      </c>
      <c r="V30" s="70" t="s">
        <v>107</v>
      </c>
      <c r="W30" s="80">
        <v>33618</v>
      </c>
      <c r="X30" s="81">
        <v>33618</v>
      </c>
      <c r="Y30" s="76">
        <f>+X30/W30</f>
        <v>1</v>
      </c>
      <c r="Z30" s="132" t="s">
        <v>108</v>
      </c>
      <c r="AA30" s="132" t="s">
        <v>68</v>
      </c>
      <c r="AB30" s="59" t="s">
        <v>123</v>
      </c>
      <c r="AC30" s="132" t="s">
        <v>124</v>
      </c>
      <c r="AE30" s="31"/>
    </row>
    <row r="31" spans="1:37" s="30" customFormat="1" ht="125.25" customHeight="1">
      <c r="A31" s="120"/>
      <c r="B31" s="121"/>
      <c r="C31" s="121"/>
      <c r="D31" s="122"/>
      <c r="E31" s="122"/>
      <c r="F31" s="59" t="s">
        <v>125</v>
      </c>
      <c r="G31" s="136"/>
      <c r="H31" s="122"/>
      <c r="I31" s="122"/>
      <c r="J31" s="122"/>
      <c r="K31" s="123"/>
      <c r="L31" s="123"/>
      <c r="M31" s="123"/>
      <c r="N31" s="126"/>
      <c r="O31" s="84" t="s">
        <v>126</v>
      </c>
      <c r="P31" s="70" t="s">
        <v>62</v>
      </c>
      <c r="Q31" s="85">
        <v>0</v>
      </c>
      <c r="R31" s="84">
        <v>1</v>
      </c>
      <c r="S31" s="84">
        <v>1</v>
      </c>
      <c r="T31" s="74">
        <f>+S31/R31</f>
        <v>1</v>
      </c>
      <c r="U31" s="70" t="s">
        <v>127</v>
      </c>
      <c r="V31" s="70" t="s">
        <v>111</v>
      </c>
      <c r="W31" s="80">
        <v>0</v>
      </c>
      <c r="X31" s="81">
        <v>0</v>
      </c>
      <c r="Y31" s="76">
        <v>0</v>
      </c>
      <c r="Z31" s="132"/>
      <c r="AA31" s="132"/>
      <c r="AB31" s="99" t="s">
        <v>128</v>
      </c>
      <c r="AC31" s="132"/>
    </row>
    <row r="32" spans="1:37" s="30" customFormat="1" ht="76.5">
      <c r="A32" s="120"/>
      <c r="B32" s="121"/>
      <c r="C32" s="121"/>
      <c r="D32" s="122"/>
      <c r="E32" s="122"/>
      <c r="F32" s="59" t="s">
        <v>129</v>
      </c>
      <c r="G32" s="136"/>
      <c r="H32" s="122"/>
      <c r="I32" s="122"/>
      <c r="J32" s="122"/>
      <c r="K32" s="123"/>
      <c r="L32" s="123"/>
      <c r="M32" s="123"/>
      <c r="N32" s="126"/>
      <c r="O32" s="84" t="s">
        <v>130</v>
      </c>
      <c r="P32" s="70" t="s">
        <v>62</v>
      </c>
      <c r="Q32" s="85">
        <v>0</v>
      </c>
      <c r="R32" s="84">
        <v>1</v>
      </c>
      <c r="S32" s="84">
        <v>1</v>
      </c>
      <c r="T32" s="74">
        <f>+S32/R32</f>
        <v>1</v>
      </c>
      <c r="U32" s="70" t="s">
        <v>131</v>
      </c>
      <c r="V32" s="70" t="s">
        <v>66</v>
      </c>
      <c r="W32" s="80">
        <v>50646</v>
      </c>
      <c r="X32" s="81">
        <v>29539</v>
      </c>
      <c r="Y32" s="76">
        <f>+X32/W32</f>
        <v>0.58324448130158357</v>
      </c>
      <c r="Z32" s="132"/>
      <c r="AA32" s="132"/>
      <c r="AB32" s="59" t="s">
        <v>132</v>
      </c>
      <c r="AC32" s="132"/>
    </row>
    <row r="33" spans="1:29" s="30" customFormat="1" ht="31.5" customHeight="1" thickBot="1">
      <c r="A33" s="63"/>
      <c r="B33" s="86"/>
      <c r="C33" s="86"/>
      <c r="D33" s="87"/>
      <c r="E33" s="87"/>
      <c r="F33" s="88"/>
      <c r="G33" s="89"/>
      <c r="H33" s="87"/>
      <c r="I33" s="87"/>
      <c r="J33" s="87"/>
      <c r="K33" s="90"/>
      <c r="L33" s="90"/>
      <c r="M33" s="90"/>
      <c r="N33" s="91"/>
      <c r="O33" s="92"/>
      <c r="P33" s="87"/>
      <c r="Q33" s="93"/>
      <c r="R33" s="92"/>
      <c r="S33" s="92"/>
      <c r="T33" s="91"/>
      <c r="U33" s="87"/>
      <c r="V33" s="87"/>
      <c r="W33" s="94">
        <f>+W32+W31+W30+W29+W28+W27+W16</f>
        <v>446025</v>
      </c>
      <c r="X33" s="94">
        <f>+X32+X31+X30+X29+X28+X27+X16</f>
        <v>399472</v>
      </c>
      <c r="Y33" s="95">
        <f>+X33/W33</f>
        <v>0.89562692674177458</v>
      </c>
      <c r="Z33" s="96"/>
      <c r="AA33" s="96"/>
      <c r="AB33" s="57"/>
      <c r="AC33" s="58"/>
    </row>
    <row r="34" spans="1:29" s="30" customFormat="1" ht="13.5" thickBot="1">
      <c r="A34" s="32"/>
      <c r="B34" s="32"/>
      <c r="C34" s="32"/>
      <c r="D34" s="33"/>
      <c r="E34" s="33"/>
      <c r="F34" s="34"/>
      <c r="G34" s="35"/>
      <c r="H34" s="33"/>
      <c r="I34" s="33"/>
      <c r="J34" s="33"/>
      <c r="K34" s="36"/>
      <c r="L34" s="36"/>
      <c r="M34" s="36"/>
      <c r="N34" s="37"/>
      <c r="O34" s="38"/>
      <c r="P34" s="33"/>
      <c r="Q34" s="39"/>
      <c r="R34" s="38"/>
      <c r="S34" s="38"/>
      <c r="T34" s="37"/>
      <c r="U34" s="40"/>
      <c r="V34" s="40"/>
      <c r="W34" s="41"/>
      <c r="X34" s="41"/>
      <c r="Y34" s="42"/>
      <c r="Z34" s="43"/>
      <c r="AA34" s="43"/>
      <c r="AB34" s="44"/>
      <c r="AC34" s="43"/>
    </row>
    <row r="35" spans="1:29" s="30" customFormat="1" ht="13.5" thickBot="1">
      <c r="A35" s="32"/>
      <c r="B35" s="32"/>
      <c r="C35" s="32"/>
      <c r="D35" s="33"/>
      <c r="E35" s="33"/>
      <c r="F35" s="34"/>
      <c r="G35" s="35"/>
      <c r="H35" s="33"/>
      <c r="I35" s="33"/>
      <c r="J35" s="33"/>
      <c r="K35" s="36"/>
      <c r="L35" s="36"/>
      <c r="M35" s="36"/>
      <c r="N35" s="37"/>
      <c r="O35" s="38"/>
      <c r="P35" s="33"/>
      <c r="Q35" s="39"/>
      <c r="R35" s="38"/>
      <c r="S35" s="38"/>
      <c r="T35" s="37"/>
      <c r="U35" s="45"/>
      <c r="V35" s="45"/>
      <c r="W35" s="41"/>
      <c r="X35" s="64" t="s">
        <v>142</v>
      </c>
      <c r="Y35" s="65" t="s">
        <v>143</v>
      </c>
      <c r="Z35" s="43"/>
      <c r="AA35" s="43"/>
      <c r="AB35" s="44"/>
      <c r="AC35" s="43"/>
    </row>
    <row r="36" spans="1:29">
      <c r="A36" s="46"/>
      <c r="B36" s="47" t="s">
        <v>133</v>
      </c>
      <c r="C36" s="47"/>
      <c r="D36" s="48"/>
      <c r="E36" s="47"/>
      <c r="F36" s="48"/>
      <c r="G36" s="48" t="s">
        <v>134</v>
      </c>
      <c r="H36" s="47"/>
      <c r="I36" s="47"/>
      <c r="J36" s="48"/>
      <c r="K36" s="48"/>
      <c r="L36" s="48"/>
      <c r="M36" s="48"/>
      <c r="N36" s="48"/>
      <c r="O36" s="49"/>
      <c r="P36" s="49"/>
      <c r="Q36" s="48"/>
      <c r="R36" s="48"/>
      <c r="S36" s="48"/>
      <c r="T36" s="48"/>
      <c r="U36" s="50"/>
      <c r="V36" s="51"/>
      <c r="W36" s="41"/>
      <c r="X36" s="66">
        <v>4</v>
      </c>
      <c r="Y36" s="67" t="s">
        <v>144</v>
      </c>
      <c r="Z36" s="48"/>
      <c r="AA36" s="48"/>
      <c r="AB36" s="48"/>
      <c r="AC36" s="47"/>
    </row>
    <row r="37" spans="1:29">
      <c r="U37" s="50"/>
      <c r="V37" s="52"/>
      <c r="X37" s="68">
        <v>1</v>
      </c>
      <c r="Y37" s="69" t="s">
        <v>145</v>
      </c>
    </row>
    <row r="38" spans="1:29">
      <c r="B38" s="16" t="s">
        <v>135</v>
      </c>
      <c r="G38" s="53" t="s">
        <v>135</v>
      </c>
      <c r="U38" s="50"/>
      <c r="V38" s="51"/>
      <c r="X38" s="68">
        <v>0</v>
      </c>
      <c r="Y38" s="69" t="s">
        <v>146</v>
      </c>
    </row>
    <row r="39" spans="1:29">
      <c r="B39" s="16" t="s">
        <v>136</v>
      </c>
      <c r="G39" s="53" t="s">
        <v>137</v>
      </c>
      <c r="U39" s="50"/>
      <c r="V39" s="51"/>
      <c r="X39" s="68">
        <v>2</v>
      </c>
      <c r="Y39" s="69" t="s">
        <v>147</v>
      </c>
    </row>
    <row r="40" spans="1:29">
      <c r="B40" s="16"/>
      <c r="G40" s="53"/>
      <c r="U40" s="50"/>
      <c r="V40" s="51"/>
      <c r="X40" s="102">
        <v>0</v>
      </c>
      <c r="Y40" s="103"/>
    </row>
    <row r="41" spans="1:29">
      <c r="B41" s="16"/>
      <c r="G41" s="53"/>
      <c r="U41" s="50"/>
      <c r="V41" s="51"/>
      <c r="X41" s="108">
        <v>7</v>
      </c>
      <c r="Y41" s="109"/>
    </row>
    <row r="42" spans="1:29">
      <c r="B42" s="16"/>
      <c r="G42" s="53"/>
      <c r="U42" s="50"/>
      <c r="V42" s="51"/>
      <c r="X42" s="104"/>
      <c r="Y42" s="105"/>
    </row>
    <row r="43" spans="1:29">
      <c r="B43" s="16"/>
      <c r="G43" s="53"/>
      <c r="U43" s="50"/>
      <c r="V43" s="51"/>
      <c r="X43" s="104"/>
      <c r="Y43" s="105"/>
    </row>
    <row r="44" spans="1:29">
      <c r="B44" s="16"/>
      <c r="G44" s="53"/>
      <c r="U44" s="50"/>
      <c r="V44" s="51"/>
      <c r="X44" s="104"/>
      <c r="Y44" s="105"/>
    </row>
    <row r="45" spans="1:29">
      <c r="B45" s="16"/>
      <c r="G45" s="53"/>
      <c r="U45" s="50"/>
      <c r="V45" s="51"/>
      <c r="X45" s="104"/>
      <c r="Y45" s="105"/>
    </row>
    <row r="46" spans="1:29">
      <c r="G46" s="53"/>
      <c r="U46" s="54"/>
      <c r="V46" s="55"/>
      <c r="X46" s="106"/>
      <c r="Y46" s="107"/>
    </row>
    <row r="47" spans="1:29">
      <c r="B47" s="133" t="s">
        <v>138</v>
      </c>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row>
  </sheetData>
  <mergeCells count="85">
    <mergeCell ref="B47:AC47"/>
    <mergeCell ref="Z27:Z29"/>
    <mergeCell ref="AA27:AA29"/>
    <mergeCell ref="AB27:AB28"/>
    <mergeCell ref="AC27:AC29"/>
    <mergeCell ref="Z30:Z32"/>
    <mergeCell ref="G30:G32"/>
    <mergeCell ref="H30:H32"/>
    <mergeCell ref="I30:I32"/>
    <mergeCell ref="AA30:AA32"/>
    <mergeCell ref="AC30:AC32"/>
    <mergeCell ref="J30:J32"/>
    <mergeCell ref="K30:K32"/>
    <mergeCell ref="L30:L32"/>
    <mergeCell ref="M30:M32"/>
    <mergeCell ref="N30:N32"/>
    <mergeCell ref="AC16:AC26"/>
    <mergeCell ref="V16:V26"/>
    <mergeCell ref="W16:W26"/>
    <mergeCell ref="X16:X26"/>
    <mergeCell ref="Y16:Y26"/>
    <mergeCell ref="AA16:AA26"/>
    <mergeCell ref="F27:F29"/>
    <mergeCell ref="Q27:Q28"/>
    <mergeCell ref="R27:R28"/>
    <mergeCell ref="S27:S28"/>
    <mergeCell ref="T27:T28"/>
    <mergeCell ref="G27:G29"/>
    <mergeCell ref="H27:H29"/>
    <mergeCell ref="I27:I29"/>
    <mergeCell ref="J27:J29"/>
    <mergeCell ref="K27:K29"/>
    <mergeCell ref="L27:L29"/>
    <mergeCell ref="M27:M29"/>
    <mergeCell ref="N27:N29"/>
    <mergeCell ref="O27:O28"/>
    <mergeCell ref="P27:P28"/>
    <mergeCell ref="K16:K26"/>
    <mergeCell ref="L16:L26"/>
    <mergeCell ref="M16:M26"/>
    <mergeCell ref="N16:N26"/>
    <mergeCell ref="U16:U26"/>
    <mergeCell ref="F16:F24"/>
    <mergeCell ref="G16:G26"/>
    <mergeCell ref="H16:H26"/>
    <mergeCell ref="I16:I26"/>
    <mergeCell ref="J16:J26"/>
    <mergeCell ref="F25:F26"/>
    <mergeCell ref="A16:A32"/>
    <mergeCell ref="B16:B32"/>
    <mergeCell ref="C16:C26"/>
    <mergeCell ref="D16:D26"/>
    <mergeCell ref="E16:E26"/>
    <mergeCell ref="C27:C32"/>
    <mergeCell ref="D27:D29"/>
    <mergeCell ref="E27:E29"/>
    <mergeCell ref="D30:D32"/>
    <mergeCell ref="E30:E32"/>
    <mergeCell ref="A8:J8"/>
    <mergeCell ref="K8:AC8"/>
    <mergeCell ref="A9:D10"/>
    <mergeCell ref="B14:B15"/>
    <mergeCell ref="C14:C15"/>
    <mergeCell ref="D14:D15"/>
    <mergeCell ref="E14:E15"/>
    <mergeCell ref="F14:F15"/>
    <mergeCell ref="G14:G15"/>
    <mergeCell ref="H14:H15"/>
    <mergeCell ref="J14:J15"/>
    <mergeCell ref="K14:L14"/>
    <mergeCell ref="O14:O15"/>
    <mergeCell ref="P14:P15"/>
    <mergeCell ref="Q14:R14"/>
    <mergeCell ref="AC14:AC15"/>
    <mergeCell ref="A1:B6"/>
    <mergeCell ref="C1:AA1"/>
    <mergeCell ref="AB1:AC2"/>
    <mergeCell ref="C2:AA2"/>
    <mergeCell ref="C3:AA3"/>
    <mergeCell ref="AB3:AC4"/>
    <mergeCell ref="C4:AA4"/>
    <mergeCell ref="C5:AA5"/>
    <mergeCell ref="AB5:AC5"/>
    <mergeCell ref="C6:AA6"/>
    <mergeCell ref="AB6:AC6"/>
  </mergeCells>
  <pageMargins left="0.27569444444444402" right="0.23611111111111099" top="0.196527777777778" bottom="0.196527777777778" header="0.51180555555555496" footer="0.51180555555555496"/>
  <pageSetup pageOrder="overThenDown" orientation="portrait" useFirstPageNumber="1" horizontalDpi="0" verticalDpi="0" r:id="rId1"/>
  <drawing r:id="rId2"/>
</worksheet>
</file>

<file path=docProps/app.xml><?xml version="1.0" encoding="utf-8"?>
<Properties xmlns="http://schemas.openxmlformats.org/officeDocument/2006/extended-properties" xmlns:vt="http://schemas.openxmlformats.org/officeDocument/2006/docPropsVTypes">
  <TotalTime>15</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PLAN DE ACCIÓN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MILENA</dc:creator>
  <cp:lastModifiedBy>Edwar Parra  Peña</cp:lastModifiedBy>
  <cp:revision>3</cp:revision>
  <cp:lastPrinted>2015-07-08T09:05:58Z</cp:lastPrinted>
  <dcterms:created xsi:type="dcterms:W3CDTF">2013-09-02T15:14:07Z</dcterms:created>
  <dcterms:modified xsi:type="dcterms:W3CDTF">2016-03-29T15:29:24Z</dcterms:modified>
</cp:coreProperties>
</file>